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LfL\OrgEinheiten\IAB\IAB4\Streuobst\__Wirtschaftlichkeit_Praxis-Netzwerk\Wirtschaftlichkeit\"/>
    </mc:Choice>
  </mc:AlternateContent>
  <xr:revisionPtr revIDLastSave="0" documentId="13_ncr:1_{B6F40CDC-4B0F-449E-9152-61B53CF3E04F}" xr6:coauthVersionLast="47" xr6:coauthVersionMax="47" xr10:uidLastSave="{00000000-0000-0000-0000-000000000000}"/>
  <workbookProtection workbookAlgorithmName="SHA-512" workbookHashValue="XPI18WuydRLl2s6AagbOax/FYSyAIGrSoso9JIZy5455D04n284OidbdNyBY7tXhingyTFDr5DT/Fw575U1lHg==" workbookSaltValue="hbxa7rsxOmj/32+V1mtuEQ==" workbookSpinCount="100000" lockStructure="1"/>
  <bookViews>
    <workbookView xWindow="36828" yWindow="1296" windowWidth="23040" windowHeight="12120" activeTab="1" xr2:uid="{10C1E389-D53D-4F92-B7A3-EFB0F3FFF617}"/>
  </bookViews>
  <sheets>
    <sheet name="Hinweise" sheetId="3" r:id="rId1"/>
    <sheet name="Förderung" sheetId="1" r:id="rId2"/>
    <sheet name="Rechentabelle" sheetId="2" state="hidden"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3" l="1"/>
  <c r="J35" i="1"/>
  <c r="I34" i="1"/>
  <c r="J39" i="1"/>
  <c r="L39" i="1" s="1"/>
  <c r="J38" i="1"/>
  <c r="L38" i="1" s="1"/>
  <c r="J37" i="1"/>
  <c r="L37" i="1" s="1"/>
  <c r="I33" i="1"/>
  <c r="L35" i="1" l="1"/>
  <c r="I17" i="1"/>
  <c r="J31" i="1"/>
  <c r="L31" i="1" s="1"/>
  <c r="J30" i="1"/>
  <c r="L30" i="1" s="1"/>
  <c r="J29" i="1"/>
  <c r="L29" i="1" s="1"/>
  <c r="I26" i="1"/>
  <c r="I27" i="1"/>
  <c r="I28" i="1"/>
  <c r="I25" i="1"/>
  <c r="J23" i="1"/>
  <c r="L23" i="1" s="1"/>
  <c r="J22" i="1"/>
  <c r="J20" i="1"/>
  <c r="L20" i="1" s="1"/>
  <c r="J19" i="1"/>
  <c r="J18" i="1"/>
  <c r="L18" i="1" s="1"/>
  <c r="J14" i="1"/>
  <c r="L14" i="1" s="1"/>
  <c r="J15" i="1"/>
  <c r="J13" i="1"/>
  <c r="H31" i="1"/>
  <c r="H30" i="1"/>
  <c r="H29" i="1"/>
  <c r="H23" i="1"/>
  <c r="H19" i="1"/>
  <c r="H17" i="1"/>
  <c r="J40" i="1" l="1"/>
  <c r="I40" i="1"/>
  <c r="L22" i="1"/>
  <c r="L13" i="1"/>
  <c r="L19" i="1"/>
  <c r="L15" i="1"/>
  <c r="L40" i="1" l="1"/>
  <c r="L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Schmelzle, Clarissa (LfL)</author>
  </authors>
  <commentList>
    <comment ref="B18" authorId="0" shapeId="0" xr:uid="{135F8587-76FB-428F-B6A6-27F8716EDE47}">
      <text>
        <r>
          <rPr>
            <sz val="9"/>
            <color indexed="81"/>
            <rFont val="Segoe UI"/>
            <family val="2"/>
          </rPr>
          <t>Hinweis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Schmelzle, Clarissa (LfL)</author>
  </authors>
  <commentList>
    <comment ref="C13" authorId="0" shapeId="0" xr:uid="{60994670-B2E7-4FD2-A067-C41DDC4EE41D}">
      <text>
        <r>
          <rPr>
            <sz val="9"/>
            <color indexed="81"/>
            <rFont val="Segoe UI"/>
            <family val="2"/>
          </rPr>
          <t>Bei Bedarf Fördersatz anpassen. GAP-Rechner der LfL: https://www.lfl.bayern.de/mam/cms07/iba/dateien/gap_rechner_lfl_bayern.xlsx</t>
        </r>
      </text>
    </comment>
    <comment ref="C14" authorId="0" shapeId="0" xr:uid="{8D54203C-21BF-43B2-AA20-F7C3B973E9F3}">
      <text>
        <r>
          <rPr>
            <sz val="9"/>
            <color indexed="81"/>
            <rFont val="Segoe UI"/>
            <family val="2"/>
          </rPr>
          <t>Bei Bedarf Fördersatz anpassen. GAP-Rechner der LfL: https://www.lfl.bayern.de/mam/cms07/iba/dateien/gap_rechner_lfl_bayern.xlsx</t>
        </r>
      </text>
    </comment>
    <comment ref="C15" authorId="0" shapeId="0" xr:uid="{9B3A5798-DC9F-46F2-A776-379B8857F33F}">
      <text>
        <r>
          <rPr>
            <sz val="9"/>
            <color indexed="81"/>
            <rFont val="Segoe UI"/>
            <family val="2"/>
          </rPr>
          <t xml:space="preserve">Je nach in Anspruch genommener ÖR-Maßnahmen anpassen.  GAP-Rechner der LfL: https://www.lfl.bayern.de/mam/cms07/iba/dateien/gap_rechner_lfl_bayern.xlsx
</t>
        </r>
      </text>
    </comment>
    <comment ref="B19" authorId="0" shapeId="0" xr:uid="{EE070568-7A82-4B05-A45C-794F1C822C87}">
      <text>
        <r>
          <rPr>
            <sz val="9"/>
            <color indexed="81"/>
            <rFont val="Segoe UI"/>
            <family val="2"/>
          </rPr>
          <t>z.B. Schnittzeitpunkt der Wiese</t>
        </r>
      </text>
    </comment>
    <comment ref="B23" authorId="0" shapeId="0" xr:uid="{073EB347-BCFE-4F1C-BE45-74662FF75027}">
      <text>
        <r>
          <rPr>
            <sz val="9"/>
            <color indexed="81"/>
            <rFont val="Segoe UI"/>
            <family val="2"/>
          </rPr>
          <t>z.B. Schnittzeitpunkt, Beweidung,...</t>
        </r>
        <r>
          <rPr>
            <sz val="9"/>
            <color indexed="81"/>
            <rFont val="Segoe UI"/>
            <family val="2"/>
          </rPr>
          <t xml:space="preserve">
</t>
        </r>
      </text>
    </comment>
    <comment ref="I25" authorId="0" shapeId="0" xr:uid="{7DB283E9-F6DD-48C0-B00C-3C865B3C5FE5}">
      <text>
        <r>
          <rPr>
            <sz val="9"/>
            <color indexed="81"/>
            <rFont val="Segoe UI"/>
            <family val="2"/>
          </rPr>
          <t xml:space="preserve">Förderfähig sind 90 % der in Spalte E aufgeführten Pauschale
</t>
        </r>
      </text>
    </comment>
    <comment ref="I26" authorId="0" shapeId="0" xr:uid="{B1EF1A16-A715-4258-B4D5-FC1EAABEB358}">
      <text>
        <r>
          <rPr>
            <sz val="9"/>
            <color indexed="81"/>
            <rFont val="Segoe UI"/>
            <family val="2"/>
          </rPr>
          <t>Förderfähig sind 90 % der in Spalte E aufgeführten Pauschale</t>
        </r>
      </text>
    </comment>
    <comment ref="I27" authorId="0" shapeId="0" xr:uid="{9ACEC794-D64F-4046-9476-7D610001928B}">
      <text>
        <r>
          <rPr>
            <sz val="9"/>
            <color indexed="81"/>
            <rFont val="Segoe UI"/>
            <family val="2"/>
          </rPr>
          <t>Förderfähig sind 90 % der in Spalte E aufgeführten Pauschale</t>
        </r>
      </text>
    </comment>
    <comment ref="I28" authorId="0" shapeId="0" xr:uid="{7D5B5436-3EC0-42FA-8807-B902D8617BE4}">
      <text>
        <r>
          <rPr>
            <sz val="9"/>
            <color indexed="81"/>
            <rFont val="Segoe UI"/>
            <family val="2"/>
          </rPr>
          <t xml:space="preserve">Förderfähig sind 90 % der in Spalte E aufgeführten Pauschale
</t>
        </r>
      </text>
    </comment>
    <comment ref="D29" authorId="0" shapeId="0" xr:uid="{0155E638-8054-409F-959D-2FB42F3F27A8}">
      <text>
        <r>
          <rPr>
            <sz val="9"/>
            <color indexed="81"/>
            <rFont val="Segoe UI"/>
            <family val="2"/>
          </rPr>
          <t xml:space="preserve">Alle 3 Pflegeklassen auswählen und die durchschnittliche Verteilung der Bäume auf die Pflegeklassen über die 50 Standjahre eingeben.  </t>
        </r>
      </text>
    </comment>
    <comment ref="J29" authorId="0" shapeId="0" xr:uid="{39A460BF-9CE0-44B9-BF2C-B19E7AD9784D}">
      <text>
        <r>
          <rPr>
            <sz val="9"/>
            <color indexed="81"/>
            <rFont val="Segoe UI"/>
            <family val="2"/>
          </rPr>
          <t>Förderfähig sind 90 % der in Spalte E aufgeführten Pauschale</t>
        </r>
      </text>
    </comment>
    <comment ref="J30" authorId="0" shapeId="0" xr:uid="{6F99AEE2-79DE-4EAE-BB1D-4A4E96A04D62}">
      <text>
        <r>
          <rPr>
            <sz val="9"/>
            <color indexed="81"/>
            <rFont val="Segoe UI"/>
            <family val="2"/>
          </rPr>
          <t xml:space="preserve">Förderfähig sind 90 % der in Spalte E aufgeführten Pauschale
</t>
        </r>
      </text>
    </comment>
    <comment ref="J31" authorId="0" shapeId="0" xr:uid="{9AAB98C1-55DC-48FF-AEEA-A61241DD468A}">
      <text>
        <r>
          <rPr>
            <sz val="9"/>
            <color indexed="81"/>
            <rFont val="Segoe UI"/>
            <family val="2"/>
          </rPr>
          <t>Förderfähig sind 90 % der in Spalte E aufgeführten Pauschale</t>
        </r>
      </text>
    </comment>
    <comment ref="C35" authorId="0" shapeId="0" xr:uid="{72A95AB4-7913-4048-836D-FE7D37C0EE01}">
      <text>
        <r>
          <rPr>
            <sz val="9"/>
            <color indexed="81"/>
            <rFont val="Segoe UI"/>
            <family val="2"/>
          </rPr>
          <t>Einmalzahlung, die über 50 Standjahre verteilt wird</t>
        </r>
      </text>
    </comment>
    <comment ref="C37" authorId="0" shapeId="0" xr:uid="{6F0C8ECC-E860-4B01-8D26-6E8A635211D1}">
      <text>
        <r>
          <rPr>
            <sz val="9"/>
            <color indexed="81"/>
            <rFont val="Segoe UI"/>
            <family val="2"/>
          </rPr>
          <t xml:space="preserve">Einmalzahlung, die über 50 Standjahre verteilt wird
</t>
        </r>
      </text>
    </comment>
    <comment ref="C38" authorId="0" shapeId="0" xr:uid="{2A7BEC1C-FF01-4DA7-B820-B3AE9D672C35}">
      <text>
        <r>
          <rPr>
            <sz val="9"/>
            <color indexed="81"/>
            <rFont val="Segoe UI"/>
            <family val="2"/>
          </rPr>
          <t>Einmalzahlung, die über 50 Standjahre verteilt wird</t>
        </r>
      </text>
    </comment>
    <comment ref="C39" authorId="0" shapeId="0" xr:uid="{ABDCDFDD-D980-4A76-A09A-525269A88270}">
      <text>
        <r>
          <rPr>
            <sz val="9"/>
            <color indexed="81"/>
            <rFont val="Segoe UI"/>
            <family val="2"/>
          </rPr>
          <t>Einmalzahlung, die über 50 Standjahre verteilt wird</t>
        </r>
      </text>
    </comment>
  </commentList>
</comments>
</file>

<file path=xl/sharedStrings.xml><?xml version="1.0" encoding="utf-8"?>
<sst xmlns="http://schemas.openxmlformats.org/spreadsheetml/2006/main" count="89" uniqueCount="79">
  <si>
    <t>Lassen Sie sich bei Ihrem zuständigen AELF oder der Streuobstberatung an der UNB zu den für Sie möglichen Förderprogrammen beraten.</t>
  </si>
  <si>
    <t xml:space="preserve">Informieren Sie sich über die aktuellen Förderbedingungen und -sätze. </t>
  </si>
  <si>
    <t>Förderwegweiser StMELF</t>
  </si>
  <si>
    <t>Förderübersicht LfL</t>
  </si>
  <si>
    <t xml:space="preserve">Bäume bzw. ha </t>
  </si>
  <si>
    <t>€ je Baum max.</t>
  </si>
  <si>
    <t>€ je ha</t>
  </si>
  <si>
    <t>Laufzeit Jahre</t>
  </si>
  <si>
    <t>€/Jahr pro ha bzw. Baum</t>
  </si>
  <si>
    <t>€ Gesamtfläche Neuanlage</t>
  </si>
  <si>
    <t>€/Jahr Gesamtfläche</t>
  </si>
  <si>
    <t>€ Gesamtfläche 1.-50. Standjahr SUMME</t>
  </si>
  <si>
    <t>GAP Säule I</t>
  </si>
  <si>
    <t>GAP Säule I Einkommensgrundstützung</t>
  </si>
  <si>
    <t>GAP Säule I Umverteilung</t>
  </si>
  <si>
    <t>GAP Säule I ÖR-Maßnahmen</t>
  </si>
  <si>
    <t>KULAP</t>
  </si>
  <si>
    <t>ha</t>
  </si>
  <si>
    <t>KULAP I84 Einrichtung Agroforst</t>
  </si>
  <si>
    <t>KULAP K78 Erschwerte Unternutzung</t>
  </si>
  <si>
    <t>KULAP Sonstiges</t>
  </si>
  <si>
    <t>O10 Beibehaltung Öko Grünland</t>
  </si>
  <si>
    <t>VNP</t>
  </si>
  <si>
    <t>VNP Q07/G28 Erhalt der Streuobstbäume</t>
  </si>
  <si>
    <t>VNP Sonstiges</t>
  </si>
  <si>
    <t>LNPR</t>
  </si>
  <si>
    <t>Bäume</t>
  </si>
  <si>
    <t>LNPR Pflanzung Grundpauschale</t>
  </si>
  <si>
    <t>LNPR Pflanzung Pflanzgutpauschale konventionell</t>
  </si>
  <si>
    <t>LNPR Pflanzung Pflanzgutpauschale Bio</t>
  </si>
  <si>
    <t>LNPR Pflanzung Zusatzpauschale Beweidung</t>
  </si>
  <si>
    <t>LNPR Pflege- und Sanierungsschnitt Pflegeklasse I</t>
  </si>
  <si>
    <t>LNPR Pflege- und Sanierungsschnitt Pflegeklasse II</t>
  </si>
  <si>
    <t>LNPR Pflege- und Sanierungsschnitt Pflegeklasse III</t>
  </si>
  <si>
    <t>Ländliche Entwicklung</t>
  </si>
  <si>
    <t>Streuobst für Alle Pflanzung</t>
  </si>
  <si>
    <t>FlurNatur</t>
  </si>
  <si>
    <t>Sonstige Programme (LEADER, Mehr Grün, ILE, ...)</t>
  </si>
  <si>
    <t>Verarbeitung und Vermarktung</t>
  </si>
  <si>
    <t>VuV-Regio</t>
  </si>
  <si>
    <t>Einzelbetriebliche Investitionsförderung (StMELF)</t>
  </si>
  <si>
    <t>Förderung gesamt</t>
  </si>
  <si>
    <t>Durchschnitt 50 Jahre inkl. Pflanzförderung</t>
  </si>
  <si>
    <t>Achtung, Förderprogramme sind nicht kombinierbar</t>
  </si>
  <si>
    <t>Gesamtfläche</t>
  </si>
  <si>
    <t>Stk</t>
  </si>
  <si>
    <t>Betriebsdaten</t>
  </si>
  <si>
    <t>Erstellt: Clarissa Schmelzle, LfL - Agrarökologie und Biologischer Landbau IAB 4a, Version 1, Stand: 30.01.2026</t>
  </si>
  <si>
    <t>Förderung Bayern</t>
  </si>
  <si>
    <t>Kalkulationshilfe Streuobst</t>
  </si>
  <si>
    <t>grüne Felder mit Betriebsdaten ausfüllen</t>
  </si>
  <si>
    <t>Hinweise zur Nutzung</t>
  </si>
  <si>
    <t>Dateneingabe</t>
  </si>
  <si>
    <t>orangene Felder sind mit Standardwerten ausgefüllt und können bei Bedarf angepasst werden</t>
  </si>
  <si>
    <t>Hinweise</t>
  </si>
  <si>
    <t>Hinweise zu einzelnen Feldern lassen sich an einem roten Dreieck in der oberen rechten Ecke erkennen. Zum Lesen einfach mit der Maus darüberfahren.</t>
  </si>
  <si>
    <t>Abkürzungen</t>
  </si>
  <si>
    <t>Hektar</t>
  </si>
  <si>
    <t>GAP</t>
  </si>
  <si>
    <t>Gemeinsame Agrarpolitik der EU</t>
  </si>
  <si>
    <t>kg</t>
  </si>
  <si>
    <t>Kilogramm</t>
  </si>
  <si>
    <t>Bayerisches Kulturlandschaftsprogramm</t>
  </si>
  <si>
    <t>Landschaftspflege- und Naturpark-Richtlinie</t>
  </si>
  <si>
    <t>Stück</t>
  </si>
  <si>
    <t>Bayerisches Vertragsnaturschutzprogramm</t>
  </si>
  <si>
    <t>Nutzungsvereinbarung</t>
  </si>
  <si>
    <t>https://www.stmelf.bayern.de/service/haftungsausschluss-links-und-verweise/index.html</t>
  </si>
  <si>
    <t>Förderrechner Bayern</t>
  </si>
  <si>
    <t>grüne Felder mit Betriebsdaten und individuellen Förderdetails ausfüllen</t>
  </si>
  <si>
    <t>weiße, blaue und graue Felder sind vorgegebene Fördersätze und Berechnungen und können nicht verändert werden
 (aktuelle Höhe der Fördersätze prüfen)</t>
  </si>
  <si>
    <t>Die Ergebnisse des Förderrechners können in die Kalkulationshilfe Streuobst übertragen werden:</t>
  </si>
  <si>
    <t xml:space="preserve">Verarbeitung und Vermarktung landwirtschaftlicher Erzeugnisse </t>
  </si>
  <si>
    <t>ILE</t>
  </si>
  <si>
    <t>Integrierte Ländliche Entwicklung</t>
  </si>
  <si>
    <t>Die Nutzungsvereinbarung regelt die Rechte der Bayerischen Landesanstalt für Landwirtschaft (LfL) und des Nutzers. Die LfL gewährt der Nutzerin das einfache, zeitlich unbegrenzte und nicht übertragbare Nutzungsrecht, den Förderrechner auf seinem/ihrem Computer zu nutzen. Das Kopieren oder jede anderweitige Vervielfältigung, die Abgabe (auch einer veränderten Version) und das Überlassen des Förderrechners an Dritte ist unter den folgenden Bedingungen erlaubt:
·  Dem Empfänger ist die Weitergabe nur unter Angabe des Copyright erlaubt.
·  Die Copyright Angaben dürfen nicht gelöscht werden.
Die LfL behält sich vor, den Förderrechner sowie die zugehörige Benutzerinformation jederzeit zu ändern, weiterzuentwickeln, zu verbessern oder durch eine neue Entwicklung zu ersetzen. Die bereitgestellten Informationen sind nach bestem Wissen und Gewissen erarbeitet und geprüft. Eine Gewähr für die jederzeitige Aktualität, Richtigkeit und Vollständigkeit der bereit gestellten Informationen kann allerdings nicht übernommen werden.</t>
  </si>
  <si>
    <t>Informieren Sie sich über die aktuellen Förderbedingungen und -sätze:</t>
  </si>
  <si>
    <t>Im Förderrechner kann nicht jede Fördermöglichkeit abgebildet werden. Lassen Sie sich frühzeitig bei Ihrem zuständigen AELF oder der Streuobstberatung an der UNB zu den für Sie konkret möglichen Förderprogrammen beraten.</t>
  </si>
  <si>
    <t>Sonstige Einmalzahlung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</si>
</sst>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u/>
      <sz val="11"/>
      <color theme="10"/>
      <name val="Calibri"/>
      <family val="2"/>
      <scheme val="minor"/>
    </font>
    <font>
      <b/>
      <sz val="14"/>
      <color theme="0"/>
      <name val="Calibri"/>
      <family val="2"/>
      <scheme val="minor"/>
    </font>
    <font>
      <i/>
      <sz val="9"/>
      <color theme="2" tint="-0.249977111117893"/>
      <name val="Calibri"/>
      <family val="2"/>
      <scheme val="minor"/>
    </font>
    <font>
      <b/>
      <sz val="11"/>
      <name val="Arial"/>
      <family val="2"/>
    </font>
    <font>
      <u/>
      <sz val="12"/>
      <color theme="10"/>
      <name val="Calibri"/>
      <family val="2"/>
      <scheme val="minor"/>
    </font>
    <font>
      <sz val="12"/>
      <color theme="1"/>
      <name val="Calibri"/>
      <family val="2"/>
      <scheme val="minor"/>
    </font>
    <font>
      <b/>
      <sz val="11"/>
      <color theme="2" tint="-0.499984740745262"/>
      <name val="Calibri"/>
      <family val="2"/>
      <scheme val="minor"/>
    </font>
    <font>
      <sz val="11"/>
      <color theme="2" tint="-0.499984740745262"/>
      <name val="Calibri"/>
      <family val="2"/>
      <scheme val="minor"/>
    </font>
    <font>
      <i/>
      <sz val="11"/>
      <color theme="2" tint="-0.499984740745262"/>
      <name val="Calibri"/>
      <family val="2"/>
      <scheme val="minor"/>
    </font>
    <font>
      <i/>
      <sz val="11"/>
      <color theme="1"/>
      <name val="Calibri"/>
      <family val="2"/>
      <scheme val="minor"/>
    </font>
    <font>
      <b/>
      <sz val="11"/>
      <name val="Calibri"/>
      <family val="2"/>
      <scheme val="minor"/>
    </font>
    <font>
      <sz val="11"/>
      <name val="Calibri"/>
      <family val="2"/>
      <scheme val="minor"/>
    </font>
    <font>
      <i/>
      <sz val="11"/>
      <color theme="0"/>
      <name val="Calibri"/>
      <family val="2"/>
      <scheme val="minor"/>
    </font>
    <font>
      <sz val="9"/>
      <color indexed="81"/>
      <name val="Segoe UI"/>
      <family val="2"/>
    </font>
    <font>
      <i/>
      <sz val="11"/>
      <color theme="9" tint="-0.499984740745262"/>
      <name val="Calibri"/>
      <family val="2"/>
      <scheme val="minor"/>
    </font>
    <font>
      <sz val="11"/>
      <color rgb="FFFF0000"/>
      <name val="Calibri"/>
      <family val="2"/>
      <scheme val="minor"/>
    </font>
    <font>
      <b/>
      <sz val="16"/>
      <color theme="1"/>
      <name val="Calibri"/>
      <family val="2"/>
      <scheme val="minor"/>
    </font>
    <font>
      <b/>
      <sz val="14"/>
      <color theme="4" tint="-0.499984740745262"/>
      <name val="Calibri"/>
      <family val="2"/>
      <scheme val="minor"/>
    </font>
    <font>
      <b/>
      <sz val="14"/>
      <name val="Calibri"/>
      <family val="2"/>
      <scheme val="minor"/>
    </font>
  </fonts>
  <fills count="13">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E3FBD6"/>
        <bgColor indexed="64"/>
      </patternFill>
    </fill>
    <fill>
      <patternFill patternType="solid">
        <fgColor rgb="FFFBE3C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rgb="FFC7E98F"/>
        <bgColor indexed="64"/>
      </patternFill>
    </fill>
  </fills>
  <borders count="28">
    <border>
      <left/>
      <right/>
      <top/>
      <bottom/>
      <diagonal/>
    </border>
    <border>
      <left style="thin">
        <color indexed="64"/>
      </left>
      <right/>
      <top style="thin">
        <color indexed="64"/>
      </top>
      <bottom/>
      <diagonal/>
    </border>
    <border>
      <left/>
      <right/>
      <top style="thin">
        <color indexed="64"/>
      </top>
      <bottom style="thin">
        <color theme="0"/>
      </bottom>
      <diagonal/>
    </border>
    <border>
      <left style="thin">
        <color indexed="64"/>
      </left>
      <right style="thin">
        <color indexed="64"/>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theme="0"/>
      </bottom>
      <diagonal/>
    </border>
    <border>
      <left/>
      <right/>
      <top/>
      <bottom style="thin">
        <color theme="0"/>
      </bottom>
      <diagonal/>
    </border>
    <border>
      <left style="thin">
        <color indexed="64"/>
      </left>
      <right style="thin">
        <color indexed="64"/>
      </right>
      <top/>
      <bottom style="thin">
        <color theme="0"/>
      </bottom>
      <diagonal/>
    </border>
    <border>
      <left/>
      <right style="thin">
        <color indexed="64"/>
      </right>
      <top/>
      <bottom style="thin">
        <color theme="0"/>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style="thin">
        <color indexed="64"/>
      </left>
      <right style="thin">
        <color indexed="64"/>
      </right>
      <top style="thin">
        <color theme="0"/>
      </top>
      <bottom style="thin">
        <color indexed="64"/>
      </bottom>
      <diagonal/>
    </border>
    <border>
      <left/>
      <right style="thin">
        <color indexed="64"/>
      </right>
      <top/>
      <bottom/>
      <diagonal/>
    </border>
    <border>
      <left style="thin">
        <color indexed="64"/>
      </left>
      <right style="thin">
        <color indexed="64"/>
      </right>
      <top style="thin">
        <color theme="0"/>
      </top>
      <bottom/>
      <diagonal/>
    </border>
    <border>
      <left/>
      <right style="thin">
        <color indexed="64"/>
      </right>
      <top style="thin">
        <color theme="0"/>
      </top>
      <bottom/>
      <diagonal/>
    </border>
    <border>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43">
    <xf numFmtId="0" fontId="0" fillId="0" borderId="0" xfId="0"/>
    <xf numFmtId="0" fontId="3" fillId="2" borderId="0" xfId="0" applyFont="1" applyFill="1"/>
    <xf numFmtId="0" fontId="0" fillId="2" borderId="0" xfId="0" applyFill="1"/>
    <xf numFmtId="0" fontId="4" fillId="0" borderId="0" xfId="0" applyFont="1"/>
    <xf numFmtId="0" fontId="5" fillId="0" borderId="0" xfId="0" applyFont="1"/>
    <xf numFmtId="0" fontId="6" fillId="0" borderId="0" xfId="1" applyFont="1" applyAlignment="1"/>
    <xf numFmtId="0" fontId="7" fillId="0" borderId="0" xfId="0" applyFont="1"/>
    <xf numFmtId="0" fontId="0" fillId="3" borderId="1" xfId="0" applyFill="1" applyBorder="1"/>
    <xf numFmtId="0" fontId="1" fillId="3" borderId="2" xfId="0" applyFont="1" applyFill="1" applyBorder="1"/>
    <xf numFmtId="0" fontId="1" fillId="3" borderId="3" xfId="0" applyFont="1" applyFill="1" applyBorder="1" applyAlignment="1">
      <alignment wrapText="1"/>
    </xf>
    <xf numFmtId="0" fontId="1" fillId="3" borderId="2" xfId="0" applyFont="1" applyFill="1" applyBorder="1" applyAlignment="1">
      <alignment wrapText="1"/>
    </xf>
    <xf numFmtId="0" fontId="1" fillId="3" borderId="3" xfId="0" applyFont="1" applyFill="1" applyBorder="1"/>
    <xf numFmtId="0" fontId="8" fillId="3" borderId="2" xfId="0" applyFont="1" applyFill="1" applyBorder="1" applyAlignment="1">
      <alignment wrapText="1"/>
    </xf>
    <xf numFmtId="0" fontId="8" fillId="3" borderId="3" xfId="0" applyFont="1" applyFill="1" applyBorder="1" applyAlignment="1">
      <alignment wrapText="1"/>
    </xf>
    <xf numFmtId="0" fontId="1" fillId="3" borderId="4" xfId="0" applyFont="1" applyFill="1" applyBorder="1" applyAlignment="1">
      <alignment wrapText="1"/>
    </xf>
    <xf numFmtId="0" fontId="9" fillId="0" borderId="0" xfId="0" applyFont="1"/>
    <xf numFmtId="0" fontId="1" fillId="4" borderId="5" xfId="0" applyFont="1" applyFill="1" applyBorder="1"/>
    <xf numFmtId="0" fontId="0" fillId="4" borderId="6" xfId="0" applyFill="1" applyBorder="1"/>
    <xf numFmtId="0" fontId="1" fillId="4" borderId="7" xfId="0" applyFont="1" applyFill="1" applyBorder="1" applyAlignment="1">
      <alignment wrapText="1"/>
    </xf>
    <xf numFmtId="0" fontId="1" fillId="4" borderId="6" xfId="0" applyFont="1" applyFill="1" applyBorder="1" applyAlignment="1">
      <alignment wrapText="1"/>
    </xf>
    <xf numFmtId="0" fontId="1" fillId="4" borderId="7" xfId="0" applyFont="1" applyFill="1" applyBorder="1"/>
    <xf numFmtId="0" fontId="8" fillId="4" borderId="6" xfId="0" applyFont="1" applyFill="1" applyBorder="1"/>
    <xf numFmtId="0" fontId="8" fillId="4" borderId="7" xfId="0" applyFont="1" applyFill="1" applyBorder="1" applyAlignment="1">
      <alignment wrapText="1"/>
    </xf>
    <xf numFmtId="0" fontId="1" fillId="5" borderId="8" xfId="0" applyFont="1" applyFill="1" applyBorder="1" applyAlignment="1">
      <alignment wrapText="1"/>
    </xf>
    <xf numFmtId="0" fontId="0" fillId="6" borderId="9" xfId="0" applyFill="1" applyBorder="1"/>
    <xf numFmtId="0" fontId="0" fillId="0" borderId="10" xfId="0" applyBorder="1"/>
    <xf numFmtId="3" fontId="0" fillId="0" borderId="0" xfId="0" applyNumberFormat="1" applyAlignment="1">
      <alignment wrapText="1"/>
    </xf>
    <xf numFmtId="3" fontId="0" fillId="7" borderId="11" xfId="0" applyNumberFormat="1" applyFill="1" applyBorder="1" applyProtection="1">
      <protection locked="0"/>
    </xf>
    <xf numFmtId="3" fontId="9" fillId="0" borderId="0" xfId="0" applyNumberFormat="1" applyFont="1"/>
    <xf numFmtId="3" fontId="9" fillId="0" borderId="10" xfId="0" applyNumberFormat="1" applyFont="1" applyBorder="1"/>
    <xf numFmtId="3" fontId="0" fillId="0" borderId="12" xfId="0" applyNumberFormat="1" applyBorder="1"/>
    <xf numFmtId="3" fontId="0" fillId="0" borderId="0" xfId="0" applyNumberFormat="1"/>
    <xf numFmtId="3" fontId="9" fillId="0" borderId="11" xfId="0" applyNumberFormat="1" applyFont="1" applyBorder="1"/>
    <xf numFmtId="0" fontId="0" fillId="6" borderId="13" xfId="0" applyFill="1" applyBorder="1"/>
    <xf numFmtId="0" fontId="0" fillId="0" borderId="14" xfId="0" applyBorder="1"/>
    <xf numFmtId="0" fontId="0" fillId="0" borderId="15" xfId="0" applyBorder="1"/>
    <xf numFmtId="3" fontId="0" fillId="0" borderId="14" xfId="0" applyNumberFormat="1" applyBorder="1" applyAlignment="1">
      <alignment wrapText="1"/>
    </xf>
    <xf numFmtId="3" fontId="0" fillId="7" borderId="15" xfId="0" applyNumberFormat="1" applyFill="1" applyBorder="1" applyProtection="1">
      <protection locked="0"/>
    </xf>
    <xf numFmtId="3" fontId="9" fillId="0" borderId="14" xfId="0" applyNumberFormat="1" applyFont="1" applyBorder="1"/>
    <xf numFmtId="3" fontId="9" fillId="0" borderId="15" xfId="0" applyNumberFormat="1" applyFont="1" applyBorder="1"/>
    <xf numFmtId="3" fontId="0" fillId="0" borderId="16" xfId="0" applyNumberFormat="1" applyBorder="1"/>
    <xf numFmtId="0" fontId="1" fillId="4" borderId="17" xfId="0" applyFont="1" applyFill="1" applyBorder="1"/>
    <xf numFmtId="0" fontId="1" fillId="4" borderId="2" xfId="0" applyFont="1" applyFill="1" applyBorder="1"/>
    <xf numFmtId="0" fontId="11" fillId="4" borderId="3" xfId="0" applyFont="1" applyFill="1" applyBorder="1"/>
    <xf numFmtId="3" fontId="1" fillId="4" borderId="2" xfId="0" applyNumberFormat="1" applyFont="1" applyFill="1" applyBorder="1"/>
    <xf numFmtId="3" fontId="1" fillId="4" borderId="3" xfId="0" applyNumberFormat="1" applyFont="1" applyFill="1" applyBorder="1"/>
    <xf numFmtId="3" fontId="8" fillId="4" borderId="2" xfId="0" applyNumberFormat="1" applyFont="1" applyFill="1" applyBorder="1"/>
    <xf numFmtId="3" fontId="8" fillId="4" borderId="3" xfId="0" applyNumberFormat="1" applyFont="1" applyFill="1" applyBorder="1"/>
    <xf numFmtId="3" fontId="1" fillId="5" borderId="4" xfId="0" applyNumberFormat="1" applyFont="1" applyFill="1" applyBorder="1"/>
    <xf numFmtId="3" fontId="1" fillId="0" borderId="0" xfId="0" applyNumberFormat="1" applyFont="1"/>
    <xf numFmtId="3" fontId="8" fillId="0" borderId="0" xfId="0" applyNumberFormat="1" applyFont="1"/>
    <xf numFmtId="0" fontId="1" fillId="0" borderId="0" xfId="0" applyFont="1"/>
    <xf numFmtId="0" fontId="0" fillId="6" borderId="11" xfId="0" applyFill="1" applyBorder="1" applyProtection="1">
      <protection locked="0"/>
    </xf>
    <xf numFmtId="3" fontId="0" fillId="0" borderId="10" xfId="0" applyNumberFormat="1" applyBorder="1"/>
    <xf numFmtId="3" fontId="9" fillId="8" borderId="11" xfId="0" applyNumberFormat="1" applyFont="1" applyFill="1" applyBorder="1"/>
    <xf numFmtId="3" fontId="0" fillId="0" borderId="7" xfId="0" applyNumberFormat="1" applyBorder="1"/>
    <xf numFmtId="0" fontId="0" fillId="0" borderId="6" xfId="0" applyBorder="1"/>
    <xf numFmtId="0" fontId="0" fillId="0" borderId="7" xfId="0" applyBorder="1"/>
    <xf numFmtId="3" fontId="0" fillId="0" borderId="6" xfId="0" applyNumberFormat="1" applyBorder="1"/>
    <xf numFmtId="3" fontId="0" fillId="6" borderId="11" xfId="0" applyNumberFormat="1" applyFill="1" applyBorder="1" applyProtection="1">
      <protection locked="0"/>
    </xf>
    <xf numFmtId="3" fontId="9" fillId="0" borderId="6" xfId="0" applyNumberFormat="1" applyFont="1" applyBorder="1"/>
    <xf numFmtId="3" fontId="9" fillId="0" borderId="7" xfId="0" applyNumberFormat="1" applyFont="1" applyBorder="1"/>
    <xf numFmtId="3" fontId="0" fillId="0" borderId="8" xfId="0" applyNumberFormat="1" applyBorder="1"/>
    <xf numFmtId="3" fontId="0" fillId="0" borderId="14" xfId="0" applyNumberFormat="1" applyBorder="1"/>
    <xf numFmtId="3" fontId="0" fillId="0" borderId="15" xfId="0" applyNumberFormat="1" applyBorder="1" applyProtection="1">
      <protection locked="0"/>
    </xf>
    <xf numFmtId="0" fontId="12" fillId="4" borderId="2" xfId="0" applyFont="1" applyFill="1" applyBorder="1"/>
    <xf numFmtId="0" fontId="12" fillId="4" borderId="3" xfId="0" applyFont="1" applyFill="1" applyBorder="1"/>
    <xf numFmtId="3" fontId="12" fillId="4" borderId="2" xfId="0" applyNumberFormat="1" applyFont="1" applyFill="1" applyBorder="1"/>
    <xf numFmtId="3" fontId="0" fillId="6" borderId="18" xfId="0" applyNumberFormat="1" applyFill="1" applyBorder="1" applyProtection="1">
      <protection locked="0"/>
    </xf>
    <xf numFmtId="0" fontId="0" fillId="4" borderId="2" xfId="0" applyFill="1" applyBorder="1"/>
    <xf numFmtId="3" fontId="0" fillId="4" borderId="2" xfId="0" applyNumberFormat="1" applyFill="1" applyBorder="1" applyAlignment="1">
      <alignment wrapText="1"/>
    </xf>
    <xf numFmtId="3" fontId="0" fillId="4" borderId="3" xfId="0" applyNumberFormat="1" applyFill="1" applyBorder="1"/>
    <xf numFmtId="3" fontId="9" fillId="4" borderId="2" xfId="0" applyNumberFormat="1" applyFont="1" applyFill="1" applyBorder="1"/>
    <xf numFmtId="3" fontId="9" fillId="4" borderId="3" xfId="0" applyNumberFormat="1" applyFont="1" applyFill="1" applyBorder="1"/>
    <xf numFmtId="3" fontId="0" fillId="5" borderId="4" xfId="0" applyNumberFormat="1" applyFill="1" applyBorder="1"/>
    <xf numFmtId="0" fontId="13" fillId="0" borderId="0" xfId="0" applyFont="1"/>
    <xf numFmtId="0" fontId="13" fillId="0" borderId="10" xfId="0" applyFont="1" applyBorder="1"/>
    <xf numFmtId="3" fontId="13" fillId="0" borderId="0" xfId="0" applyNumberFormat="1" applyFont="1"/>
    <xf numFmtId="3" fontId="0" fillId="0" borderId="19" xfId="0" applyNumberFormat="1" applyBorder="1"/>
    <xf numFmtId="3" fontId="9" fillId="8" borderId="10" xfId="0" applyNumberFormat="1" applyFont="1" applyFill="1" applyBorder="1"/>
    <xf numFmtId="3" fontId="9" fillId="8" borderId="7" xfId="0" applyNumberFormat="1" applyFont="1" applyFill="1" applyBorder="1"/>
    <xf numFmtId="0" fontId="13" fillId="6" borderId="7" xfId="0" applyFont="1" applyFill="1" applyBorder="1" applyProtection="1">
      <protection locked="0"/>
    </xf>
    <xf numFmtId="0" fontId="13" fillId="6" borderId="11" xfId="0" applyFont="1" applyFill="1" applyBorder="1" applyProtection="1">
      <protection locked="0"/>
    </xf>
    <xf numFmtId="0" fontId="13" fillId="6" borderId="10" xfId="0" applyFont="1" applyFill="1" applyBorder="1" applyProtection="1">
      <protection locked="0"/>
    </xf>
    <xf numFmtId="0" fontId="0" fillId="4" borderId="3" xfId="0" applyFill="1" applyBorder="1"/>
    <xf numFmtId="3" fontId="0" fillId="4" borderId="2" xfId="0" applyNumberFormat="1" applyFill="1" applyBorder="1"/>
    <xf numFmtId="3" fontId="0" fillId="0" borderId="11" xfId="0" applyNumberFormat="1" applyBorder="1"/>
    <xf numFmtId="3" fontId="0" fillId="6" borderId="20" xfId="0" applyNumberFormat="1" applyFill="1" applyBorder="1" applyProtection="1">
      <protection locked="0"/>
    </xf>
    <xf numFmtId="3" fontId="0" fillId="0" borderId="21" xfId="0" applyNumberFormat="1" applyBorder="1"/>
    <xf numFmtId="3" fontId="0" fillId="0" borderId="20" xfId="0" applyNumberFormat="1" applyBorder="1"/>
    <xf numFmtId="3" fontId="9" fillId="8" borderId="20" xfId="0" applyNumberFormat="1" applyFont="1" applyFill="1" applyBorder="1"/>
    <xf numFmtId="3" fontId="0" fillId="6" borderId="15" xfId="0" applyNumberFormat="1" applyFill="1" applyBorder="1" applyProtection="1">
      <protection locked="0"/>
    </xf>
    <xf numFmtId="3" fontId="0" fillId="0" borderId="22" xfId="0" applyNumberFormat="1" applyBorder="1"/>
    <xf numFmtId="3" fontId="9" fillId="0" borderId="18" xfId="0" applyNumberFormat="1" applyFont="1" applyBorder="1"/>
    <xf numFmtId="0" fontId="1" fillId="9" borderId="17" xfId="0" applyFont="1" applyFill="1" applyBorder="1"/>
    <xf numFmtId="0" fontId="1" fillId="9" borderId="2" xfId="0" applyFont="1" applyFill="1" applyBorder="1"/>
    <xf numFmtId="0" fontId="1" fillId="9" borderId="3" xfId="0" applyFont="1" applyFill="1" applyBorder="1"/>
    <xf numFmtId="0" fontId="8" fillId="9" borderId="2" xfId="0" applyFont="1" applyFill="1" applyBorder="1"/>
    <xf numFmtId="0" fontId="8" fillId="9" borderId="3" xfId="0" applyFont="1" applyFill="1" applyBorder="1"/>
    <xf numFmtId="3" fontId="1" fillId="10" borderId="4" xfId="0" applyNumberFormat="1" applyFont="1" applyFill="1" applyBorder="1"/>
    <xf numFmtId="0" fontId="0" fillId="0" borderId="13" xfId="0" applyBorder="1"/>
    <xf numFmtId="0" fontId="9" fillId="0" borderId="14" xfId="0" applyFont="1" applyBorder="1"/>
    <xf numFmtId="0" fontId="9" fillId="0" borderId="15" xfId="0" applyFont="1" applyBorder="1"/>
    <xf numFmtId="0" fontId="0" fillId="0" borderId="18" xfId="0" applyBorder="1"/>
    <xf numFmtId="0" fontId="14" fillId="0" borderId="0" xfId="0" applyFont="1"/>
    <xf numFmtId="0" fontId="10" fillId="0" borderId="0" xfId="0" applyFont="1"/>
    <xf numFmtId="0" fontId="0" fillId="0" borderId="23" xfId="0" applyBorder="1"/>
    <xf numFmtId="3" fontId="0" fillId="6" borderId="3" xfId="0" applyNumberFormat="1" applyFill="1" applyBorder="1" applyProtection="1">
      <protection locked="0"/>
    </xf>
    <xf numFmtId="0" fontId="1" fillId="11" borderId="0" xfId="0" applyFont="1" applyFill="1"/>
    <xf numFmtId="0" fontId="7" fillId="11" borderId="0" xfId="0" applyFont="1" applyFill="1"/>
    <xf numFmtId="0" fontId="7" fillId="0" borderId="24" xfId="0" applyFont="1" applyBorder="1"/>
    <xf numFmtId="0" fontId="7" fillId="0" borderId="14" xfId="0" applyFont="1" applyBorder="1"/>
    <xf numFmtId="0" fontId="0" fillId="6" borderId="18" xfId="0" applyFill="1" applyBorder="1" applyProtection="1">
      <protection locked="0"/>
    </xf>
    <xf numFmtId="0" fontId="16" fillId="6" borderId="0" xfId="0" applyFont="1" applyFill="1"/>
    <xf numFmtId="3" fontId="9" fillId="4" borderId="23" xfId="0" applyNumberFormat="1" applyFont="1" applyFill="1" applyBorder="1"/>
    <xf numFmtId="3" fontId="8" fillId="9" borderId="7" xfId="0" applyNumberFormat="1" applyFont="1" applyFill="1" applyBorder="1"/>
    <xf numFmtId="3" fontId="9" fillId="0" borderId="23" xfId="0" applyNumberFormat="1" applyFont="1" applyBorder="1"/>
    <xf numFmtId="0" fontId="6" fillId="0" borderId="0" xfId="1" applyFont="1" applyAlignment="1"/>
    <xf numFmtId="0" fontId="18" fillId="12" borderId="0" xfId="0" applyFont="1" applyFill="1"/>
    <xf numFmtId="0" fontId="0" fillId="12" borderId="0" xfId="0" applyFill="1"/>
    <xf numFmtId="0" fontId="1" fillId="12" borderId="0" xfId="0" applyFont="1" applyFill="1"/>
    <xf numFmtId="0" fontId="11" fillId="0" borderId="0" xfId="0" applyFont="1"/>
    <xf numFmtId="0" fontId="1" fillId="0" borderId="0" xfId="0" applyFont="1" applyAlignment="1">
      <alignment vertical="top"/>
    </xf>
    <xf numFmtId="0" fontId="0" fillId="0" borderId="0" xfId="0" applyAlignment="1">
      <alignment vertical="top"/>
    </xf>
    <xf numFmtId="0" fontId="0" fillId="0" borderId="0" xfId="0" applyAlignment="1">
      <alignment vertical="top" wrapText="1"/>
    </xf>
    <xf numFmtId="0" fontId="17" fillId="0" borderId="0" xfId="0" applyFont="1"/>
    <xf numFmtId="0" fontId="2" fillId="0" borderId="0" xfId="1"/>
    <xf numFmtId="0" fontId="19" fillId="0" borderId="0" xfId="0" applyFont="1"/>
    <xf numFmtId="0" fontId="6" fillId="0" borderId="0" xfId="1" applyFont="1" applyAlignment="1">
      <alignment horizontal="center"/>
    </xf>
    <xf numFmtId="0" fontId="20" fillId="0" borderId="0" xfId="0" applyFont="1"/>
    <xf numFmtId="0" fontId="6" fillId="0" borderId="0" xfId="1" applyFont="1" applyAlignment="1">
      <alignment horizontal="left"/>
    </xf>
    <xf numFmtId="0" fontId="0" fillId="0" borderId="0" xfId="0" applyAlignment="1">
      <alignment wrapText="1"/>
    </xf>
    <xf numFmtId="0" fontId="12" fillId="0" borderId="0" xfId="0" applyFont="1" applyAlignment="1">
      <alignment vertical="top" wrapText="1"/>
    </xf>
    <xf numFmtId="0" fontId="12" fillId="0" borderId="0" xfId="0" applyFont="1"/>
    <xf numFmtId="0" fontId="0" fillId="0" borderId="0" xfId="0" applyAlignment="1">
      <alignment vertical="top" wrapText="1"/>
    </xf>
    <xf numFmtId="0" fontId="6" fillId="0" borderId="0" xfId="1" applyFont="1" applyAlignment="1"/>
    <xf numFmtId="0" fontId="0" fillId="6" borderId="25" xfId="0" applyFill="1" applyBorder="1"/>
    <xf numFmtId="0" fontId="0" fillId="7" borderId="25" xfId="0" applyFill="1" applyBorder="1"/>
    <xf numFmtId="0" fontId="0" fillId="9" borderId="25" xfId="0" applyFill="1" applyBorder="1"/>
    <xf numFmtId="0" fontId="0" fillId="0" borderId="27" xfId="0" applyBorder="1"/>
    <xf numFmtId="0" fontId="0" fillId="0" borderId="26" xfId="0" applyBorder="1" applyAlignment="1">
      <alignment vertical="center"/>
    </xf>
    <xf numFmtId="0" fontId="0" fillId="0" borderId="26" xfId="0" applyBorder="1" applyAlignment="1">
      <alignment vertical="center" wrapText="1"/>
    </xf>
    <xf numFmtId="0" fontId="6" fillId="0" borderId="0" xfId="1" applyFont="1" applyAlignment="1">
      <alignment horizontal="left"/>
    </xf>
  </cellXfs>
  <cellStyles count="2">
    <cellStyle name="Link" xfId="1" builtinId="8"/>
    <cellStyle name="Standard" xfId="0" builtinId="0"/>
  </cellStyles>
  <dxfs count="10">
    <dxf>
      <font>
        <strike val="0"/>
        <color rgb="FFFF0000"/>
      </font>
      <fill>
        <patternFill>
          <fgColor rgb="FFFDD2CF"/>
          <bgColor rgb="FFFDDAD3"/>
        </patternFill>
      </fill>
    </dxf>
    <dxf>
      <font>
        <strike val="0"/>
        <color rgb="FFFF0000"/>
      </font>
      <fill>
        <patternFill>
          <fgColor rgb="FFFDD2CF"/>
          <bgColor rgb="FFFDDAD3"/>
        </patternFill>
      </fill>
    </dxf>
    <dxf>
      <font>
        <strike val="0"/>
        <color rgb="FFFF0000"/>
      </font>
      <fill>
        <patternFill>
          <fgColor rgb="FFFDD2CF"/>
          <bgColor rgb="FFFDDAD3"/>
        </patternFill>
      </fill>
    </dxf>
    <dxf>
      <font>
        <strike val="0"/>
        <color rgb="FFFF0000"/>
      </font>
      <fill>
        <patternFill>
          <fgColor rgb="FFFDD2CF"/>
          <bgColor rgb="FFFDDAD3"/>
        </patternFill>
      </fill>
    </dxf>
    <dxf>
      <font>
        <strike val="0"/>
        <color rgb="FFFF0000"/>
      </font>
      <fill>
        <patternFill>
          <fgColor rgb="FFFDD2CF"/>
          <bgColor rgb="FFFDDAD3"/>
        </patternFill>
      </fill>
    </dxf>
    <dxf>
      <font>
        <strike val="0"/>
        <color rgb="FFFF0000"/>
      </font>
      <fill>
        <patternFill patternType="none">
          <fgColor indexed="64"/>
          <bgColor auto="1"/>
        </patternFill>
      </fill>
    </dxf>
    <dxf>
      <font>
        <strike val="0"/>
        <color rgb="FFFF0000"/>
      </font>
      <fill>
        <patternFill patternType="none">
          <fgColor indexed="64"/>
          <bgColor auto="1"/>
        </patternFill>
      </fill>
    </dxf>
    <dxf>
      <font>
        <strike val="0"/>
        <color rgb="FFFF0000"/>
      </font>
      <fill>
        <patternFill patternType="none">
          <fgColor indexed="64"/>
          <bgColor auto="1"/>
        </patternFill>
      </fill>
    </dxf>
    <dxf>
      <font>
        <strike val="0"/>
        <color rgb="FFFF0000"/>
      </font>
      <fill>
        <patternFill patternType="none">
          <fgColor indexed="64"/>
          <bgColor auto="1"/>
        </patternFill>
      </fill>
    </dxf>
    <dxf>
      <font>
        <strike val="0"/>
        <color rgb="FFFF0000"/>
      </font>
      <fill>
        <patternFill patternType="none">
          <fgColor indexed="64"/>
          <bgColor auto="1"/>
        </patternFill>
      </fill>
    </dxf>
  </dxfs>
  <tableStyles count="0" defaultTableStyle="TableStyleMedium2" defaultPivotStyle="PivotStyleLight16"/>
  <colors>
    <mruColors>
      <color rgb="FFFDDAD3"/>
      <color rgb="FFFDD2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Rechentabelle!$A3" lockText="1" noThreeD="1"/>
</file>

<file path=xl/ctrlProps/ctrlProp10.xml><?xml version="1.0" encoding="utf-8"?>
<formControlPr xmlns="http://schemas.microsoft.com/office/spreadsheetml/2009/9/main" objectType="CheckBox" fmlaLink="Rechentabelle!$A$13" lockText="1" noThreeD="1"/>
</file>

<file path=xl/ctrlProps/ctrlProp11.xml><?xml version="1.0" encoding="utf-8"?>
<formControlPr xmlns="http://schemas.microsoft.com/office/spreadsheetml/2009/9/main" objectType="CheckBox" fmlaLink="Rechentabelle!$A$14" lockText="1" noThreeD="1"/>
</file>

<file path=xl/ctrlProps/ctrlProp12.xml><?xml version="1.0" encoding="utf-8"?>
<formControlPr xmlns="http://schemas.microsoft.com/office/spreadsheetml/2009/9/main" objectType="CheckBox" fmlaLink="Rechentabelle!$A$15" lockText="1" noThreeD="1"/>
</file>

<file path=xl/ctrlProps/ctrlProp13.xml><?xml version="1.0" encoding="utf-8"?>
<formControlPr xmlns="http://schemas.microsoft.com/office/spreadsheetml/2009/9/main" objectType="CheckBox" fmlaLink="Rechentabelle!$A$19" lockText="1" noThreeD="1"/>
</file>

<file path=xl/ctrlProps/ctrlProp14.xml><?xml version="1.0" encoding="utf-8"?>
<formControlPr xmlns="http://schemas.microsoft.com/office/spreadsheetml/2009/9/main" objectType="CheckBox" fmlaLink="Rechentabelle!$A$20" lockText="1" noThreeD="1"/>
</file>

<file path=xl/ctrlProps/ctrlProp15.xml><?xml version="1.0" encoding="utf-8"?>
<formControlPr xmlns="http://schemas.microsoft.com/office/spreadsheetml/2009/9/main" objectType="CheckBox" fmlaLink="Rechentabelle!$A$21" lockText="1" noThreeD="1"/>
</file>

<file path=xl/ctrlProps/ctrlProp16.xml><?xml version="1.0" encoding="utf-8"?>
<formControlPr xmlns="http://schemas.microsoft.com/office/spreadsheetml/2009/9/main" objectType="CheckBox" checked="Checked" fmlaLink="#REF!" lockText="1" noThreeD="1"/>
</file>

<file path=xl/ctrlProps/ctrlProp17.xml><?xml version="1.0" encoding="utf-8"?>
<formControlPr xmlns="http://schemas.microsoft.com/office/spreadsheetml/2009/9/main" objectType="CheckBox" fmlaLink="Rechentabelle!$A4" lockText="1" noThreeD="1"/>
</file>

<file path=xl/ctrlProps/ctrlProp18.xml><?xml version="1.0" encoding="utf-8"?>
<formControlPr xmlns="http://schemas.microsoft.com/office/spreadsheetml/2009/9/main" objectType="CheckBox" fmlaLink="Rechentabelle!A5" lockText="1" noThreeD="1"/>
</file>

<file path=xl/ctrlProps/ctrlProp19.xml><?xml version="1.0" encoding="utf-8"?>
<formControlPr xmlns="http://schemas.microsoft.com/office/spreadsheetml/2009/9/main" objectType="CheckBox" fmlaLink="Rechentabelle!$A$22"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fmlaLink="Rechentabelle!$A$23" lockText="1" noThreeD="1"/>
</file>

<file path=xl/ctrlProps/ctrlProp21.xml><?xml version="1.0" encoding="utf-8"?>
<formControlPr xmlns="http://schemas.microsoft.com/office/spreadsheetml/2009/9/main" objectType="CheckBox" fmlaLink="Rechentabelle!$A$24" lockText="1" noThreeD="1"/>
</file>

<file path=xl/ctrlProps/ctrlProp22.xml><?xml version="1.0" encoding="utf-8"?>
<formControlPr xmlns="http://schemas.microsoft.com/office/spreadsheetml/2009/9/main" objectType="CheckBox" fmlaLink="Rechentabelle!$A$25" lockText="1" noThreeD="1"/>
</file>

<file path=xl/ctrlProps/ctrlProp23.xml><?xml version="1.0" encoding="utf-8"?>
<formControlPr xmlns="http://schemas.microsoft.com/office/spreadsheetml/2009/9/main" objectType="CheckBox" fmlaLink="Rechentabelle!$A$28" lockText="1" noThreeD="1"/>
</file>

<file path=xl/ctrlProps/ctrlProp24.xml><?xml version="1.0" encoding="utf-8"?>
<formControlPr xmlns="http://schemas.microsoft.com/office/spreadsheetml/2009/9/main" objectType="CheckBox" fmlaLink="Rechentabelle!$A$27" lockText="1" noThreeD="1"/>
</file>

<file path=xl/ctrlProps/ctrlProp3.xml><?xml version="1.0" encoding="utf-8"?>
<formControlPr xmlns="http://schemas.microsoft.com/office/spreadsheetml/2009/9/main" objectType="CheckBox" fmlaLink="Rechentabelle!$A$6" lockText="1" noThreeD="1"/>
</file>

<file path=xl/ctrlProps/ctrlProp4.xml><?xml version="1.0" encoding="utf-8"?>
<formControlPr xmlns="http://schemas.microsoft.com/office/spreadsheetml/2009/9/main" objectType="CheckBox" fmlaLink="Rechentabelle!$A7" lockText="1" noThreeD="1"/>
</file>

<file path=xl/ctrlProps/ctrlProp5.xml><?xml version="1.0" encoding="utf-8"?>
<formControlPr xmlns="http://schemas.microsoft.com/office/spreadsheetml/2009/9/main" objectType="CheckBox" fmlaLink="Rechentabelle!$A$8" lockText="1" noThreeD="1"/>
</file>

<file path=xl/ctrlProps/ctrlProp6.xml><?xml version="1.0" encoding="utf-8"?>
<formControlPr xmlns="http://schemas.microsoft.com/office/spreadsheetml/2009/9/main" objectType="CheckBox" fmlaLink="Rechentabelle!$A$9" lockText="1" noThreeD="1"/>
</file>

<file path=xl/ctrlProps/ctrlProp7.xml><?xml version="1.0" encoding="utf-8"?>
<formControlPr xmlns="http://schemas.microsoft.com/office/spreadsheetml/2009/9/main" objectType="CheckBox" fmlaLink="Rechentabelle!$A$10" lockText="1" noThreeD="1"/>
</file>

<file path=xl/ctrlProps/ctrlProp8.xml><?xml version="1.0" encoding="utf-8"?>
<formControlPr xmlns="http://schemas.microsoft.com/office/spreadsheetml/2009/9/main" objectType="CheckBox" fmlaLink="Rechentabelle!$A$11" lockText="1" noThreeD="1"/>
</file>

<file path=xl/ctrlProps/ctrlProp9.xml><?xml version="1.0" encoding="utf-8"?>
<formControlPr xmlns="http://schemas.microsoft.com/office/spreadsheetml/2009/9/main" objectType="CheckBox" fmlaLink="Rechentabelle!$A$1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5882640</xdr:colOff>
      <xdr:row>35</xdr:row>
      <xdr:rowOff>76200</xdr:rowOff>
    </xdr:from>
    <xdr:to>
      <xdr:col>3</xdr:col>
      <xdr:colOff>6763000</xdr:colOff>
      <xdr:row>37</xdr:row>
      <xdr:rowOff>169170</xdr:rowOff>
    </xdr:to>
    <xdr:pic>
      <xdr:nvPicPr>
        <xdr:cNvPr id="2" name="Grafik 1">
          <a:extLst>
            <a:ext uri="{FF2B5EF4-FFF2-40B4-BE49-F238E27FC236}">
              <a16:creationId xmlns:a16="http://schemas.microsoft.com/office/drawing/2014/main" id="{D17B0ECA-ED82-4790-B256-1744F61588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63740" y="17297400"/>
          <a:ext cx="880360" cy="458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xdr:colOff>
          <xdr:row>12</xdr:row>
          <xdr:rowOff>7620</xdr:rowOff>
        </xdr:from>
        <xdr:to>
          <xdr:col>1</xdr:col>
          <xdr:colOff>251460</xdr:colOff>
          <xdr:row>12</xdr:row>
          <xdr:rowOff>175260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7620</xdr:rowOff>
        </xdr:from>
        <xdr:to>
          <xdr:col>1</xdr:col>
          <xdr:colOff>251460</xdr:colOff>
          <xdr:row>13</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24</xdr:row>
          <xdr:rowOff>7620</xdr:rowOff>
        </xdr:from>
        <xdr:to>
          <xdr:col>1</xdr:col>
          <xdr:colOff>251460</xdr:colOff>
          <xdr:row>24</xdr:row>
          <xdr:rowOff>175260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25</xdr:row>
          <xdr:rowOff>7620</xdr:rowOff>
        </xdr:from>
        <xdr:to>
          <xdr:col>1</xdr:col>
          <xdr:colOff>251460</xdr:colOff>
          <xdr:row>25</xdr:row>
          <xdr:rowOff>175260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26</xdr:row>
          <xdr:rowOff>7620</xdr:rowOff>
        </xdr:from>
        <xdr:to>
          <xdr:col>1</xdr:col>
          <xdr:colOff>251460</xdr:colOff>
          <xdr:row>26</xdr:row>
          <xdr:rowOff>175260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27</xdr:row>
          <xdr:rowOff>7620</xdr:rowOff>
        </xdr:from>
        <xdr:to>
          <xdr:col>1</xdr:col>
          <xdr:colOff>251460</xdr:colOff>
          <xdr:row>27</xdr:row>
          <xdr:rowOff>175260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28</xdr:row>
          <xdr:rowOff>7620</xdr:rowOff>
        </xdr:from>
        <xdr:to>
          <xdr:col>1</xdr:col>
          <xdr:colOff>251460</xdr:colOff>
          <xdr:row>28</xdr:row>
          <xdr:rowOff>175260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29</xdr:row>
          <xdr:rowOff>7620</xdr:rowOff>
        </xdr:from>
        <xdr:to>
          <xdr:col>1</xdr:col>
          <xdr:colOff>251460</xdr:colOff>
          <xdr:row>29</xdr:row>
          <xdr:rowOff>175260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30</xdr:row>
          <xdr:rowOff>7620</xdr:rowOff>
        </xdr:from>
        <xdr:to>
          <xdr:col>1</xdr:col>
          <xdr:colOff>251460</xdr:colOff>
          <xdr:row>30</xdr:row>
          <xdr:rowOff>175260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21</xdr:row>
          <xdr:rowOff>7620</xdr:rowOff>
        </xdr:from>
        <xdr:to>
          <xdr:col>1</xdr:col>
          <xdr:colOff>251460</xdr:colOff>
          <xdr:row>21</xdr:row>
          <xdr:rowOff>175260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22</xdr:row>
          <xdr:rowOff>0</xdr:rowOff>
        </xdr:from>
        <xdr:to>
          <xdr:col>1</xdr:col>
          <xdr:colOff>251460</xdr:colOff>
          <xdr:row>22</xdr:row>
          <xdr:rowOff>167640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16</xdr:row>
          <xdr:rowOff>7620</xdr:rowOff>
        </xdr:from>
        <xdr:to>
          <xdr:col>1</xdr:col>
          <xdr:colOff>251460</xdr:colOff>
          <xdr:row>16</xdr:row>
          <xdr:rowOff>175260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17</xdr:row>
          <xdr:rowOff>7620</xdr:rowOff>
        </xdr:from>
        <xdr:to>
          <xdr:col>1</xdr:col>
          <xdr:colOff>251460</xdr:colOff>
          <xdr:row>17</xdr:row>
          <xdr:rowOff>175260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18</xdr:row>
          <xdr:rowOff>0</xdr:rowOff>
        </xdr:from>
        <xdr:to>
          <xdr:col>1</xdr:col>
          <xdr:colOff>251460</xdr:colOff>
          <xdr:row>18</xdr:row>
          <xdr:rowOff>167640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32</xdr:row>
          <xdr:rowOff>0</xdr:rowOff>
        </xdr:from>
        <xdr:to>
          <xdr:col>1</xdr:col>
          <xdr:colOff>251460</xdr:colOff>
          <xdr:row>32</xdr:row>
          <xdr:rowOff>167640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7620</xdr:rowOff>
        </xdr:from>
        <xdr:to>
          <xdr:col>1</xdr:col>
          <xdr:colOff>251460</xdr:colOff>
          <xdr:row>13</xdr:row>
          <xdr:rowOff>175260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7620</xdr:rowOff>
        </xdr:from>
        <xdr:to>
          <xdr:col>1</xdr:col>
          <xdr:colOff>251460</xdr:colOff>
          <xdr:row>13</xdr:row>
          <xdr:rowOff>175260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14</xdr:row>
          <xdr:rowOff>22860</xdr:rowOff>
        </xdr:from>
        <xdr:to>
          <xdr:col>1</xdr:col>
          <xdr:colOff>251460</xdr:colOff>
          <xdr:row>15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34</xdr:row>
          <xdr:rowOff>7620</xdr:rowOff>
        </xdr:from>
        <xdr:to>
          <xdr:col>1</xdr:col>
          <xdr:colOff>251460</xdr:colOff>
          <xdr:row>34</xdr:row>
          <xdr:rowOff>175260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365760</xdr:colOff>
      <xdr:row>42</xdr:row>
      <xdr:rowOff>15240</xdr:rowOff>
    </xdr:from>
    <xdr:to>
      <xdr:col>11</xdr:col>
      <xdr:colOff>1237940</xdr:colOff>
      <xdr:row>44</xdr:row>
      <xdr:rowOff>100590</xdr:rowOff>
    </xdr:to>
    <xdr:pic>
      <xdr:nvPicPr>
        <xdr:cNvPr id="2" name="Grafik 1">
          <a:extLst>
            <a:ext uri="{FF2B5EF4-FFF2-40B4-BE49-F238E27FC236}">
              <a16:creationId xmlns:a16="http://schemas.microsoft.com/office/drawing/2014/main" id="{751F9045-A1C9-44D1-9642-538C847BA4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5540" y="7871460"/>
          <a:ext cx="870835" cy="4511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68580</xdr:colOff>
          <xdr:row>19</xdr:row>
          <xdr:rowOff>7620</xdr:rowOff>
        </xdr:from>
        <xdr:to>
          <xdr:col>1</xdr:col>
          <xdr:colOff>251460</xdr:colOff>
          <xdr:row>19</xdr:row>
          <xdr:rowOff>175260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33</xdr:row>
          <xdr:rowOff>7620</xdr:rowOff>
        </xdr:from>
        <xdr:to>
          <xdr:col>1</xdr:col>
          <xdr:colOff>251460</xdr:colOff>
          <xdr:row>33</xdr:row>
          <xdr:rowOff>175260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36</xdr:row>
          <xdr:rowOff>0</xdr:rowOff>
        </xdr:from>
        <xdr:to>
          <xdr:col>1</xdr:col>
          <xdr:colOff>251460</xdr:colOff>
          <xdr:row>36</xdr:row>
          <xdr:rowOff>167640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38</xdr:row>
          <xdr:rowOff>7620</xdr:rowOff>
        </xdr:from>
        <xdr:to>
          <xdr:col>1</xdr:col>
          <xdr:colOff>251460</xdr:colOff>
          <xdr:row>38</xdr:row>
          <xdr:rowOff>175260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37</xdr:row>
          <xdr:rowOff>7620</xdr:rowOff>
        </xdr:from>
        <xdr:to>
          <xdr:col>1</xdr:col>
          <xdr:colOff>251460</xdr:colOff>
          <xdr:row>37</xdr:row>
          <xdr:rowOff>175260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LfL\OrgEinheiten\IAB\IAB4\Streuobst\__Wirtschaftlichkeit_Praxis-Netzwerk\Wirtschaftlichkeit\Kalkulationshilfe%20Streuobst%20Gartenbau%20V3.xlsx" TargetMode="External"/><Relationship Id="rId1" Type="http://schemas.openxmlformats.org/officeDocument/2006/relationships/externalLinkPath" Target="Kalkulationshilfe%20Streuobst%20Gartenbau%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nweise"/>
      <sheetName val="Übersicht"/>
      <sheetName val="Ertrag"/>
      <sheetName val="Arbeitszeit"/>
      <sheetName val="Kosten"/>
      <sheetName val="Förderung"/>
      <sheetName val="Quellen"/>
      <sheetName val="Rechentabelle"/>
    </sheetNames>
    <sheetDataSet>
      <sheetData sheetId="0"/>
      <sheetData sheetId="1">
        <row r="55">
          <cell r="B55" t="str">
            <v>Erstellt: Clarissa Schmelzle, LfL - Agrarökologie und Biologischer Landbau IAB 4a, Version 3, Stand: 30.01.2026</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tmelf.bayern.de/foerderung/foerderung-von-agrarumweltmassnahmen-in-bayern/index.html" TargetMode="External"/><Relationship Id="rId7" Type="http://schemas.openxmlformats.org/officeDocument/2006/relationships/comments" Target="../comments1.xml"/><Relationship Id="rId2" Type="http://schemas.openxmlformats.org/officeDocument/2006/relationships/hyperlink" Target="https://www.lfl.bayern.de/iab/kulturlandschaft/380728/index.php" TargetMode="External"/><Relationship Id="rId1" Type="http://schemas.openxmlformats.org/officeDocument/2006/relationships/hyperlink" Target="https://www.stmelf.bayern.de/service/haftungsausschluss-links-und-verweise/index.htm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hyperlink" Target="https://www.lfl.bayern.de/iab/kulturlandschaft/030830/index.ph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hyperlink" Target="https://www.lfl.bayern.de/iab/kulturlandschaft/030830/index.php"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s://www.stmelf.bayern.de/foerderung/foerderung-von-agrarumweltmassnahmen-in-bayern/index.html"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vmlDrawing" Target="../drawings/vmlDrawing2.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2.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6FF8D-92D3-4D6C-8BD6-D2CF862500BC}">
  <sheetPr>
    <tabColor theme="0"/>
  </sheetPr>
  <dimension ref="B1:F38"/>
  <sheetViews>
    <sheetView showGridLines="0" workbookViewId="0"/>
  </sheetViews>
  <sheetFormatPr baseColWidth="10" defaultRowHeight="14.4" x14ac:dyDescent="0.3"/>
  <cols>
    <col min="1" max="1" width="3.5546875" customWidth="1"/>
    <col min="3" max="3" width="2.109375" customWidth="1"/>
    <col min="4" max="4" width="100.6640625" customWidth="1"/>
  </cols>
  <sheetData>
    <row r="1" spans="2:5" ht="21" x14ac:dyDescent="0.4">
      <c r="B1" s="118" t="s">
        <v>68</v>
      </c>
      <c r="C1" s="118"/>
      <c r="D1" s="119"/>
    </row>
    <row r="2" spans="2:5" x14ac:dyDescent="0.3">
      <c r="B2" s="120" t="s">
        <v>51</v>
      </c>
      <c r="C2" s="119"/>
      <c r="D2" s="119"/>
    </row>
    <row r="3" spans="2:5" x14ac:dyDescent="0.3">
      <c r="B3" s="119"/>
      <c r="C3" s="119"/>
      <c r="D3" s="119"/>
    </row>
    <row r="4" spans="2:5" x14ac:dyDescent="0.3">
      <c r="B4" s="121"/>
      <c r="C4" s="121"/>
    </row>
    <row r="5" spans="2:5" ht="34.200000000000003" customHeight="1" x14ac:dyDescent="0.3">
      <c r="B5" s="132" t="s">
        <v>77</v>
      </c>
      <c r="C5" s="132"/>
      <c r="D5" s="132"/>
    </row>
    <row r="6" spans="2:5" ht="13.8" customHeight="1" x14ac:dyDescent="0.3">
      <c r="B6" s="133" t="s">
        <v>76</v>
      </c>
      <c r="C6" s="133"/>
      <c r="D6" s="133"/>
    </row>
    <row r="7" spans="2:5" s="6" customFormat="1" ht="13.8" customHeight="1" x14ac:dyDescent="0.3">
      <c r="B7" s="135" t="s">
        <v>2</v>
      </c>
      <c r="C7" s="135"/>
      <c r="D7" s="135"/>
      <c r="E7" s="117"/>
    </row>
    <row r="8" spans="2:5" s="6" customFormat="1" ht="13.8" customHeight="1" x14ac:dyDescent="0.3">
      <c r="B8" s="142" t="s">
        <v>3</v>
      </c>
      <c r="C8" s="142"/>
      <c r="D8" s="142"/>
      <c r="E8" s="117"/>
    </row>
    <row r="9" spans="2:5" s="6" customFormat="1" ht="13.8" customHeight="1" x14ac:dyDescent="0.3">
      <c r="B9" s="130"/>
      <c r="C9" s="117"/>
      <c r="D9" s="128"/>
      <c r="E9" s="117"/>
    </row>
    <row r="10" spans="2:5" s="6" customFormat="1" ht="13.8" customHeight="1" x14ac:dyDescent="0.3">
      <c r="B10" s="51" t="s">
        <v>52</v>
      </c>
      <c r="C10" s="117"/>
      <c r="D10" s="117"/>
      <c r="E10" s="117"/>
    </row>
    <row r="11" spans="2:5" ht="31.2" customHeight="1" x14ac:dyDescent="0.3">
      <c r="B11" s="136"/>
      <c r="C11" s="139"/>
      <c r="D11" s="140" t="s">
        <v>69</v>
      </c>
    </row>
    <row r="12" spans="2:5" ht="31.2" customHeight="1" x14ac:dyDescent="0.3">
      <c r="B12" s="137"/>
      <c r="C12" s="139"/>
      <c r="D12" s="140" t="s">
        <v>53</v>
      </c>
    </row>
    <row r="13" spans="2:5" ht="31.2" customHeight="1" x14ac:dyDescent="0.3">
      <c r="B13" s="138"/>
      <c r="C13" s="139"/>
      <c r="D13" s="141" t="s">
        <v>70</v>
      </c>
    </row>
    <row r="15" spans="2:5" ht="18" x14ac:dyDescent="0.35">
      <c r="B15" s="129" t="s">
        <v>71</v>
      </c>
      <c r="C15" s="104"/>
    </row>
    <row r="16" spans="2:5" ht="15.6" x14ac:dyDescent="0.3">
      <c r="B16" s="135" t="s">
        <v>49</v>
      </c>
      <c r="C16" s="135"/>
      <c r="D16" s="135"/>
    </row>
    <row r="17" spans="2:6" ht="15.6" x14ac:dyDescent="0.3">
      <c r="B17" s="117"/>
      <c r="C17" s="122"/>
      <c r="D17" s="123"/>
    </row>
    <row r="18" spans="2:6" x14ac:dyDescent="0.3">
      <c r="B18" s="122" t="s">
        <v>54</v>
      </c>
      <c r="C18" s="122"/>
      <c r="D18" s="123"/>
    </row>
    <row r="19" spans="2:6" ht="31.8" customHeight="1" x14ac:dyDescent="0.3">
      <c r="B19" s="134" t="s">
        <v>55</v>
      </c>
      <c r="C19" s="134"/>
      <c r="D19" s="134"/>
      <c r="E19" s="124"/>
      <c r="F19" s="124"/>
    </row>
    <row r="21" spans="2:6" x14ac:dyDescent="0.3">
      <c r="B21" s="51" t="s">
        <v>56</v>
      </c>
    </row>
    <row r="22" spans="2:6" x14ac:dyDescent="0.3">
      <c r="B22" t="s">
        <v>17</v>
      </c>
      <c r="D22" t="s">
        <v>57</v>
      </c>
    </row>
    <row r="23" spans="2:6" x14ac:dyDescent="0.3">
      <c r="B23" t="s">
        <v>58</v>
      </c>
      <c r="D23" t="s">
        <v>59</v>
      </c>
    </row>
    <row r="24" spans="2:6" x14ac:dyDescent="0.3">
      <c r="B24" t="s">
        <v>73</v>
      </c>
      <c r="D24" t="s">
        <v>74</v>
      </c>
    </row>
    <row r="25" spans="2:6" x14ac:dyDescent="0.3">
      <c r="B25" t="s">
        <v>60</v>
      </c>
      <c r="D25" t="s">
        <v>61</v>
      </c>
    </row>
    <row r="26" spans="2:6" x14ac:dyDescent="0.3">
      <c r="B26" t="s">
        <v>16</v>
      </c>
      <c r="D26" t="s">
        <v>62</v>
      </c>
    </row>
    <row r="27" spans="2:6" x14ac:dyDescent="0.3">
      <c r="B27" t="s">
        <v>25</v>
      </c>
      <c r="D27" t="s">
        <v>63</v>
      </c>
    </row>
    <row r="28" spans="2:6" x14ac:dyDescent="0.3">
      <c r="B28" t="s">
        <v>45</v>
      </c>
      <c r="D28" t="s">
        <v>64</v>
      </c>
    </row>
    <row r="29" spans="2:6" x14ac:dyDescent="0.3">
      <c r="B29" t="s">
        <v>22</v>
      </c>
      <c r="D29" t="s">
        <v>65</v>
      </c>
    </row>
    <row r="30" spans="2:6" x14ac:dyDescent="0.3">
      <c r="B30" t="s">
        <v>39</v>
      </c>
      <c r="D30" t="s">
        <v>72</v>
      </c>
    </row>
    <row r="32" spans="2:6" x14ac:dyDescent="0.3">
      <c r="B32" s="51" t="s">
        <v>66</v>
      </c>
      <c r="C32" s="51"/>
      <c r="F32" s="125"/>
    </row>
    <row r="33" spans="2:4" ht="147.6" customHeight="1" x14ac:dyDescent="0.3">
      <c r="B33" s="131" t="s">
        <v>75</v>
      </c>
      <c r="C33" s="131"/>
      <c r="D33" s="131"/>
    </row>
    <row r="34" spans="2:4" x14ac:dyDescent="0.3">
      <c r="B34" s="126" t="s">
        <v>67</v>
      </c>
    </row>
    <row r="38" spans="2:4" x14ac:dyDescent="0.3">
      <c r="B38" s="105" t="str">
        <f>[1]Übersicht!B55</f>
        <v>Erstellt: Clarissa Schmelzle, LfL - Agrarökologie und Biologischer Landbau IAB 4a, Version 3, Stand: 30.01.2026</v>
      </c>
      <c r="C38" s="105"/>
    </row>
  </sheetData>
  <sheetProtection algorithmName="SHA-512" hashValue="vybDXxkgoNGP8JhKkEIYz7LPkBJoGfhA85iiTQGPkvY2yq5bBizlcPmRJKhfOn3F0tl1EArssx6IJCyl5RSMMA==" saltValue="zOo5949oWubvLB5nG/vAlA==" spinCount="100000" sheet="1" objects="1" scenarios="1"/>
  <mergeCells count="7">
    <mergeCell ref="B33:D33"/>
    <mergeCell ref="B5:D5"/>
    <mergeCell ref="B6:D6"/>
    <mergeCell ref="B19:D19"/>
    <mergeCell ref="B16:D16"/>
    <mergeCell ref="B7:D7"/>
    <mergeCell ref="B8:D8"/>
  </mergeCells>
  <hyperlinks>
    <hyperlink ref="B34" r:id="rId1" xr:uid="{7E980C63-BED3-450A-9706-8BFFFC62D366}"/>
    <hyperlink ref="B16" r:id="rId2" xr:uid="{A9730144-A282-4B13-B199-DB638DCBD21F}"/>
    <hyperlink ref="B7" r:id="rId3" display="Förderwegweiser StMELF: https://www.stmelf.bayern.de/foerderung/foerderung-von-agrarumweltmassnahmen-in-bayern/index.html_x000a__x000a_Förderübersicht LfL:_x000a_https://www.lfl.bayern.de/iab/kulturlandschaft/030830/index.php" xr:uid="{800FD68E-DCFE-4196-BD7D-4FDFFFCBA605}"/>
    <hyperlink ref="B8" r:id="rId4" display="Förderübersicht LfL:_x000a_https://www.lfl.bayern.de/iab/kulturlandschaft/030830/index.php" xr:uid="{B9D09116-9EE0-488F-BD1E-E05343F74FF6}"/>
  </hyperlinks>
  <pageMargins left="0.7" right="0.7" top="0.78740157499999996" bottom="0.78740157499999996" header="0.3" footer="0.3"/>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7B14D-7B07-4EE8-9806-BF6CFEB106AA}">
  <sheetPr>
    <tabColor theme="8" tint="-0.249977111117893"/>
  </sheetPr>
  <dimension ref="B1:M45"/>
  <sheetViews>
    <sheetView showGridLines="0" tabSelected="1" zoomScale="90" zoomScaleNormal="90" workbookViewId="0"/>
  </sheetViews>
  <sheetFormatPr baseColWidth="10" defaultRowHeight="14.4" x14ac:dyDescent="0.3"/>
  <cols>
    <col min="1" max="1" width="2.21875" customWidth="1"/>
    <col min="2" max="2" width="5.33203125" customWidth="1"/>
    <col min="3" max="3" width="42.6640625" customWidth="1"/>
    <col min="4" max="4" width="9.5546875" customWidth="1"/>
    <col min="5" max="5" width="10.77734375" customWidth="1"/>
    <col min="6" max="6" width="9.6640625" customWidth="1"/>
    <col min="7" max="7" width="8" customWidth="1"/>
    <col min="8" max="9" width="14.88671875" customWidth="1"/>
    <col min="10" max="10" width="14.21875" customWidth="1"/>
    <col min="11" max="11" width="8.77734375" customWidth="1"/>
    <col min="12" max="12" width="22.109375" customWidth="1"/>
    <col min="13" max="13" width="8.77734375" customWidth="1"/>
    <col min="14" max="14" width="20.109375" customWidth="1"/>
  </cols>
  <sheetData>
    <row r="1" spans="2:13" ht="18" x14ac:dyDescent="0.35">
      <c r="B1" s="1" t="s">
        <v>48</v>
      </c>
      <c r="C1" s="2"/>
      <c r="D1" s="3"/>
      <c r="E1" s="113" t="s">
        <v>50</v>
      </c>
      <c r="F1" s="113"/>
      <c r="G1" s="113"/>
      <c r="H1" s="113"/>
    </row>
    <row r="2" spans="2:13" ht="13.8" customHeight="1" x14ac:dyDescent="0.3">
      <c r="B2" s="4"/>
      <c r="D2" s="3"/>
    </row>
    <row r="3" spans="2:13" ht="13.8" customHeight="1" x14ac:dyDescent="0.35">
      <c r="B3" s="127" t="s">
        <v>0</v>
      </c>
      <c r="D3" s="3"/>
    </row>
    <row r="4" spans="2:13" ht="13.8" customHeight="1" x14ac:dyDescent="0.35">
      <c r="B4" s="127" t="s">
        <v>1</v>
      </c>
      <c r="D4" s="3"/>
    </row>
    <row r="5" spans="2:13" s="6" customFormat="1" ht="13.8" customHeight="1" x14ac:dyDescent="0.3">
      <c r="B5" s="135" t="s">
        <v>2</v>
      </c>
      <c r="C5" s="135"/>
      <c r="D5" s="135" t="s">
        <v>3</v>
      </c>
      <c r="E5" s="135"/>
    </row>
    <row r="6" spans="2:13" s="6" customFormat="1" ht="13.8" customHeight="1" x14ac:dyDescent="0.3">
      <c r="B6" s="5"/>
      <c r="D6" s="5"/>
    </row>
    <row r="7" spans="2:13" s="6" customFormat="1" ht="13.8" customHeight="1" x14ac:dyDescent="0.3">
      <c r="B7" s="108" t="s">
        <v>46</v>
      </c>
      <c r="C7" s="109"/>
      <c r="D7" s="5"/>
    </row>
    <row r="8" spans="2:13" s="6" customFormat="1" ht="13.8" customHeight="1" x14ac:dyDescent="0.3">
      <c r="B8" s="106" t="s">
        <v>44</v>
      </c>
      <c r="C8" s="110"/>
      <c r="D8" s="107">
        <v>1</v>
      </c>
      <c r="E8" s="106" t="s">
        <v>17</v>
      </c>
    </row>
    <row r="9" spans="2:13" s="6" customFormat="1" ht="13.8" customHeight="1" x14ac:dyDescent="0.3">
      <c r="B9" s="35" t="s">
        <v>26</v>
      </c>
      <c r="C9" s="111"/>
      <c r="D9" s="112">
        <v>80</v>
      </c>
      <c r="E9" s="35" t="s">
        <v>45</v>
      </c>
    </row>
    <row r="10" spans="2:13" ht="13.8" customHeight="1" x14ac:dyDescent="0.3">
      <c r="D10" s="3"/>
    </row>
    <row r="11" spans="2:13" ht="30" customHeight="1" x14ac:dyDescent="0.3">
      <c r="B11" s="7"/>
      <c r="C11" s="8"/>
      <c r="D11" s="9" t="s">
        <v>4</v>
      </c>
      <c r="E11" s="10" t="s">
        <v>5</v>
      </c>
      <c r="F11" s="11" t="s">
        <v>6</v>
      </c>
      <c r="G11" s="12" t="s">
        <v>7</v>
      </c>
      <c r="H11" s="13" t="s">
        <v>8</v>
      </c>
      <c r="I11" s="14" t="s">
        <v>9</v>
      </c>
      <c r="J11" s="9" t="s">
        <v>10</v>
      </c>
      <c r="L11" s="13" t="s">
        <v>11</v>
      </c>
      <c r="M11" s="15"/>
    </row>
    <row r="12" spans="2:13" x14ac:dyDescent="0.3">
      <c r="B12" s="16" t="s">
        <v>12</v>
      </c>
      <c r="C12" s="17"/>
      <c r="D12" s="18"/>
      <c r="E12" s="19"/>
      <c r="F12" s="20"/>
      <c r="G12" s="21"/>
      <c r="H12" s="22"/>
      <c r="I12" s="23"/>
      <c r="J12" s="23"/>
      <c r="L12" s="22"/>
      <c r="M12" s="15"/>
    </row>
    <row r="13" spans="2:13" x14ac:dyDescent="0.3">
      <c r="B13" s="24"/>
      <c r="C13" t="s">
        <v>13</v>
      </c>
      <c r="D13" s="25"/>
      <c r="E13" s="26"/>
      <c r="F13" s="27">
        <v>157</v>
      </c>
      <c r="G13" s="28">
        <v>1</v>
      </c>
      <c r="H13" s="29"/>
      <c r="I13" s="30"/>
      <c r="J13" s="30">
        <f>IF(Rechentabelle!A3, F13*$D$8, 0)</f>
        <v>0</v>
      </c>
      <c r="K13" s="31"/>
      <c r="L13" s="32">
        <f>J13*50</f>
        <v>0</v>
      </c>
      <c r="M13" s="28"/>
    </row>
    <row r="14" spans="2:13" x14ac:dyDescent="0.3">
      <c r="B14" s="24"/>
      <c r="C14" t="s">
        <v>14</v>
      </c>
      <c r="D14" s="25"/>
      <c r="E14" s="26"/>
      <c r="F14" s="27">
        <v>69</v>
      </c>
      <c r="G14" s="28">
        <v>1</v>
      </c>
      <c r="H14" s="29"/>
      <c r="I14" s="30"/>
      <c r="J14" s="30">
        <f>IF(Rechentabelle!A4, F14*$D$8, 0)</f>
        <v>0</v>
      </c>
      <c r="K14" s="31"/>
      <c r="L14" s="32">
        <f>J14*50</f>
        <v>0</v>
      </c>
      <c r="M14" s="28"/>
    </row>
    <row r="15" spans="2:13" x14ac:dyDescent="0.3">
      <c r="B15" s="33"/>
      <c r="C15" s="34" t="s">
        <v>15</v>
      </c>
      <c r="D15" s="35"/>
      <c r="E15" s="36"/>
      <c r="F15" s="37">
        <v>240</v>
      </c>
      <c r="G15" s="38">
        <v>1</v>
      </c>
      <c r="H15" s="39"/>
      <c r="I15" s="40"/>
      <c r="J15" s="30">
        <f>IF(Rechentabelle!A5, F15*$D$8, 0)</f>
        <v>0</v>
      </c>
      <c r="K15" s="31"/>
      <c r="L15" s="39">
        <f>J15*50</f>
        <v>0</v>
      </c>
      <c r="M15" s="28"/>
    </row>
    <row r="16" spans="2:13" s="51" customFormat="1" x14ac:dyDescent="0.3">
      <c r="B16" s="41" t="s">
        <v>16</v>
      </c>
      <c r="C16" s="42"/>
      <c r="D16" s="43" t="s">
        <v>17</v>
      </c>
      <c r="E16" s="44"/>
      <c r="F16" s="45"/>
      <c r="G16" s="46"/>
      <c r="H16" s="47"/>
      <c r="I16" s="48"/>
      <c r="J16" s="48"/>
      <c r="K16" s="49"/>
      <c r="L16" s="47"/>
      <c r="M16" s="50"/>
    </row>
    <row r="17" spans="2:13" x14ac:dyDescent="0.3">
      <c r="B17" s="24"/>
      <c r="C17" t="s">
        <v>18</v>
      </c>
      <c r="D17" s="52">
        <v>0</v>
      </c>
      <c r="E17" s="31"/>
      <c r="F17" s="53">
        <v>5271</v>
      </c>
      <c r="G17" s="28">
        <v>5</v>
      </c>
      <c r="H17" s="29">
        <f>F17/G17</f>
        <v>1054.2</v>
      </c>
      <c r="I17" s="30">
        <f>IF(Rechentabelle!A15,F17*D17,0)</f>
        <v>0</v>
      </c>
      <c r="J17" s="30"/>
      <c r="K17" s="31"/>
      <c r="L17" s="54"/>
      <c r="M17" s="28"/>
    </row>
    <row r="18" spans="2:13" x14ac:dyDescent="0.3">
      <c r="B18" s="24"/>
      <c r="C18" t="s">
        <v>19</v>
      </c>
      <c r="D18" s="25"/>
      <c r="E18" s="31">
        <v>12</v>
      </c>
      <c r="F18" s="55"/>
      <c r="G18" s="28">
        <v>1</v>
      </c>
      <c r="H18" s="29">
        <v>12</v>
      </c>
      <c r="I18" s="30"/>
      <c r="J18" s="30">
        <f>IF(Rechentabelle!A19,E18*D9,0)</f>
        <v>0</v>
      </c>
      <c r="K18" s="31"/>
      <c r="L18" s="32">
        <f>J18*50</f>
        <v>0</v>
      </c>
      <c r="M18" s="28"/>
    </row>
    <row r="19" spans="2:13" x14ac:dyDescent="0.3">
      <c r="B19" s="24"/>
      <c r="C19" s="56" t="s">
        <v>20</v>
      </c>
      <c r="D19" s="57"/>
      <c r="E19" s="58"/>
      <c r="F19" s="59">
        <v>0</v>
      </c>
      <c r="G19" s="60">
        <v>1</v>
      </c>
      <c r="H19" s="61">
        <f>F19</f>
        <v>0</v>
      </c>
      <c r="I19" s="62"/>
      <c r="J19" s="62">
        <f>IF(Rechentabelle!A20,F19*D8,0)</f>
        <v>0</v>
      </c>
      <c r="K19" s="31"/>
      <c r="L19" s="61">
        <f>J19*50</f>
        <v>0</v>
      </c>
      <c r="M19" s="28"/>
    </row>
    <row r="20" spans="2:13" x14ac:dyDescent="0.3">
      <c r="B20" s="33"/>
      <c r="C20" s="34" t="s">
        <v>21</v>
      </c>
      <c r="D20" s="35"/>
      <c r="E20" s="63"/>
      <c r="F20" s="64">
        <v>284</v>
      </c>
      <c r="G20" s="38">
        <v>1</v>
      </c>
      <c r="H20" s="39">
        <v>284</v>
      </c>
      <c r="I20" s="40"/>
      <c r="J20" s="40">
        <f>IF(Rechentabelle!A23,F20*D8,0)</f>
        <v>0</v>
      </c>
      <c r="K20" s="31"/>
      <c r="L20" s="39">
        <f>J20*50</f>
        <v>0</v>
      </c>
      <c r="M20" s="28"/>
    </row>
    <row r="21" spans="2:13" x14ac:dyDescent="0.3">
      <c r="B21" s="41" t="s">
        <v>22</v>
      </c>
      <c r="C21" s="65"/>
      <c r="D21" s="66"/>
      <c r="E21" s="67"/>
      <c r="F21" s="45"/>
      <c r="G21" s="46"/>
      <c r="H21" s="47"/>
      <c r="I21" s="48"/>
      <c r="J21" s="48"/>
      <c r="K21" s="31"/>
      <c r="L21" s="47"/>
      <c r="M21" s="28"/>
    </row>
    <row r="22" spans="2:13" x14ac:dyDescent="0.3">
      <c r="B22" s="24"/>
      <c r="C22" t="s">
        <v>23</v>
      </c>
      <c r="D22" s="25"/>
      <c r="E22" s="31">
        <v>12</v>
      </c>
      <c r="F22" s="55"/>
      <c r="G22" s="28">
        <v>1</v>
      </c>
      <c r="H22" s="29">
        <v>12</v>
      </c>
      <c r="I22" s="30"/>
      <c r="J22" s="30">
        <f>IF(Rechentabelle!A13,E22*D9,0)</f>
        <v>0</v>
      </c>
      <c r="K22" s="31"/>
      <c r="L22" s="32">
        <f>J22*50</f>
        <v>0</v>
      </c>
      <c r="M22" s="28"/>
    </row>
    <row r="23" spans="2:13" x14ac:dyDescent="0.3">
      <c r="B23" s="33"/>
      <c r="C23" s="34" t="s">
        <v>24</v>
      </c>
      <c r="D23" s="35"/>
      <c r="E23" s="63"/>
      <c r="F23" s="68">
        <v>0</v>
      </c>
      <c r="G23" s="38">
        <v>1</v>
      </c>
      <c r="H23" s="39">
        <f>F23</f>
        <v>0</v>
      </c>
      <c r="I23" s="40"/>
      <c r="J23" s="40">
        <f>IF(Rechentabelle!A14,F23*D8,0)</f>
        <v>0</v>
      </c>
      <c r="K23" s="31"/>
      <c r="L23" s="39">
        <f>J23*50</f>
        <v>0</v>
      </c>
      <c r="M23" s="28"/>
    </row>
    <row r="24" spans="2:13" x14ac:dyDescent="0.3">
      <c r="B24" s="41" t="s">
        <v>25</v>
      </c>
      <c r="C24" s="69"/>
      <c r="D24" s="43" t="s">
        <v>26</v>
      </c>
      <c r="E24" s="70"/>
      <c r="F24" s="71"/>
      <c r="G24" s="72"/>
      <c r="H24" s="73"/>
      <c r="I24" s="74"/>
      <c r="J24" s="74"/>
      <c r="K24" s="31"/>
      <c r="L24" s="73"/>
      <c r="M24" s="28"/>
    </row>
    <row r="25" spans="2:13" x14ac:dyDescent="0.3">
      <c r="B25" s="24"/>
      <c r="C25" s="75" t="s">
        <v>27</v>
      </c>
      <c r="D25" s="76"/>
      <c r="E25" s="77">
        <v>105</v>
      </c>
      <c r="F25" s="53"/>
      <c r="G25" s="28">
        <v>5</v>
      </c>
      <c r="H25" s="29"/>
      <c r="I25" s="78">
        <f>IF(Rechentabelle!A6,0.9*E25*$D$9,0)</f>
        <v>0</v>
      </c>
      <c r="J25" s="78"/>
      <c r="K25" s="31"/>
      <c r="L25" s="79"/>
      <c r="M25" s="28"/>
    </row>
    <row r="26" spans="2:13" x14ac:dyDescent="0.3">
      <c r="B26" s="24"/>
      <c r="C26" s="75" t="s">
        <v>28</v>
      </c>
      <c r="D26" s="76"/>
      <c r="E26" s="77">
        <v>45</v>
      </c>
      <c r="F26" s="53"/>
      <c r="G26" s="28">
        <v>5</v>
      </c>
      <c r="H26" s="29"/>
      <c r="I26" s="78">
        <f>IF(Rechentabelle!A7,0.9*E26*$D$9,0)</f>
        <v>0</v>
      </c>
      <c r="J26" s="78"/>
      <c r="K26" s="31"/>
      <c r="L26" s="79"/>
      <c r="M26" s="28"/>
    </row>
    <row r="27" spans="2:13" x14ac:dyDescent="0.3">
      <c r="B27" s="24"/>
      <c r="C27" s="75" t="s">
        <v>29</v>
      </c>
      <c r="D27" s="76"/>
      <c r="E27" s="77">
        <v>55</v>
      </c>
      <c r="F27" s="53"/>
      <c r="G27" s="28">
        <v>5</v>
      </c>
      <c r="H27" s="29"/>
      <c r="I27" s="78">
        <f>IF(Rechentabelle!A8,0.9*E27*$D$9,0)</f>
        <v>0</v>
      </c>
      <c r="J27" s="78"/>
      <c r="K27" s="31"/>
      <c r="L27" s="79"/>
      <c r="M27" s="28"/>
    </row>
    <row r="28" spans="2:13" x14ac:dyDescent="0.3">
      <c r="B28" s="24"/>
      <c r="C28" s="75" t="s">
        <v>30</v>
      </c>
      <c r="D28" s="76"/>
      <c r="E28" s="77">
        <v>50</v>
      </c>
      <c r="F28" s="53"/>
      <c r="G28" s="28">
        <v>5</v>
      </c>
      <c r="H28" s="29"/>
      <c r="I28" s="78">
        <f>IF(Rechentabelle!A9,0.9*E28*$D$9,0)</f>
        <v>0</v>
      </c>
      <c r="J28" s="62"/>
      <c r="K28" s="31"/>
      <c r="L28" s="80"/>
      <c r="M28" s="28"/>
    </row>
    <row r="29" spans="2:13" x14ac:dyDescent="0.3">
      <c r="B29" s="24"/>
      <c r="C29" s="75" t="s">
        <v>31</v>
      </c>
      <c r="D29" s="81">
        <v>0</v>
      </c>
      <c r="E29" s="77">
        <v>30</v>
      </c>
      <c r="F29" s="53"/>
      <c r="G29" s="28">
        <v>5</v>
      </c>
      <c r="H29" s="29">
        <f>E29/G29</f>
        <v>6</v>
      </c>
      <c r="I29" s="62"/>
      <c r="J29" s="62">
        <f>IF(Rechentabelle!A10,0.9*E29/G29*D29,0)</f>
        <v>0</v>
      </c>
      <c r="K29" s="31"/>
      <c r="L29" s="61">
        <f>J29*50</f>
        <v>0</v>
      </c>
      <c r="M29" s="28"/>
    </row>
    <row r="30" spans="2:13" x14ac:dyDescent="0.3">
      <c r="B30" s="24"/>
      <c r="C30" s="75" t="s">
        <v>32</v>
      </c>
      <c r="D30" s="82">
        <v>0</v>
      </c>
      <c r="E30" s="77">
        <v>60</v>
      </c>
      <c r="F30" s="53"/>
      <c r="G30" s="28">
        <v>5</v>
      </c>
      <c r="H30" s="29">
        <f>E30/G30</f>
        <v>12</v>
      </c>
      <c r="I30" s="30"/>
      <c r="J30" s="30">
        <f>IF(Rechentabelle!A11,0.9*E30/G30*D30,0)</f>
        <v>0</v>
      </c>
      <c r="K30" s="31"/>
      <c r="L30" s="32">
        <f>J30*50</f>
        <v>0</v>
      </c>
      <c r="M30" s="28"/>
    </row>
    <row r="31" spans="2:13" x14ac:dyDescent="0.3">
      <c r="B31" s="24"/>
      <c r="C31" s="75" t="s">
        <v>33</v>
      </c>
      <c r="D31" s="83">
        <v>0</v>
      </c>
      <c r="E31" s="77">
        <v>150</v>
      </c>
      <c r="F31" s="53"/>
      <c r="G31" s="28">
        <v>5</v>
      </c>
      <c r="H31" s="29">
        <f>E31/G31</f>
        <v>30</v>
      </c>
      <c r="I31" s="78"/>
      <c r="J31" s="78">
        <f>IF(Rechentabelle!A12,0.9*E31/G31*D31,0)</f>
        <v>0</v>
      </c>
      <c r="K31" s="31"/>
      <c r="L31" s="29">
        <f>J31*50</f>
        <v>0</v>
      </c>
      <c r="M31" s="28"/>
    </row>
    <row r="32" spans="2:13" x14ac:dyDescent="0.3">
      <c r="B32" s="41" t="s">
        <v>34</v>
      </c>
      <c r="C32" s="69"/>
      <c r="D32" s="84"/>
      <c r="E32" s="85"/>
      <c r="F32" s="71"/>
      <c r="G32" s="72"/>
      <c r="H32" s="73"/>
      <c r="I32" s="74"/>
      <c r="J32" s="74"/>
      <c r="K32" s="31"/>
      <c r="L32" s="73"/>
      <c r="M32" s="28"/>
    </row>
    <row r="33" spans="2:13" x14ac:dyDescent="0.3">
      <c r="B33" s="24"/>
      <c r="C33" t="s">
        <v>35</v>
      </c>
      <c r="D33" s="25"/>
      <c r="E33" s="31">
        <v>45</v>
      </c>
      <c r="F33" s="86"/>
      <c r="G33" s="28">
        <v>1</v>
      </c>
      <c r="H33" s="29"/>
      <c r="I33" s="30">
        <f>IF( Rechentabelle!A21,E33*D9,0)</f>
        <v>0</v>
      </c>
      <c r="J33" s="30"/>
      <c r="K33" s="31"/>
      <c r="L33" s="54"/>
      <c r="M33" s="28"/>
    </row>
    <row r="34" spans="2:13" x14ac:dyDescent="0.3">
      <c r="B34" s="24"/>
      <c r="C34" s="75" t="s">
        <v>36</v>
      </c>
      <c r="D34" s="25"/>
      <c r="E34" s="31"/>
      <c r="F34" s="87">
        <v>0</v>
      </c>
      <c r="G34" s="28"/>
      <c r="H34" s="29"/>
      <c r="I34" s="88">
        <f>IF(Rechentabelle!A24,F34*D8/50,0)</f>
        <v>0</v>
      </c>
      <c r="J34" s="89"/>
      <c r="K34" s="31"/>
      <c r="L34" s="90"/>
      <c r="M34" s="28"/>
    </row>
    <row r="35" spans="2:13" x14ac:dyDescent="0.3">
      <c r="B35" s="33"/>
      <c r="C35" s="34" t="s">
        <v>37</v>
      </c>
      <c r="D35" s="35"/>
      <c r="E35" s="63"/>
      <c r="F35" s="91">
        <v>0</v>
      </c>
      <c r="G35" s="38"/>
      <c r="H35" s="39"/>
      <c r="I35" s="92"/>
      <c r="J35" s="40">
        <f>IF(Rechentabelle!A22,F35*D8/50,0)</f>
        <v>0</v>
      </c>
      <c r="K35" s="31"/>
      <c r="L35" s="93">
        <f>J35*50</f>
        <v>0</v>
      </c>
      <c r="M35" s="28"/>
    </row>
    <row r="36" spans="2:13" x14ac:dyDescent="0.3">
      <c r="B36" s="41" t="s">
        <v>38</v>
      </c>
      <c r="C36" s="69"/>
      <c r="D36" s="84"/>
      <c r="E36" s="85"/>
      <c r="F36" s="71"/>
      <c r="G36" s="72"/>
      <c r="H36" s="73"/>
      <c r="I36" s="74"/>
      <c r="J36" s="74"/>
      <c r="K36" s="31"/>
      <c r="L36" s="114"/>
      <c r="M36" s="28"/>
    </row>
    <row r="37" spans="2:13" x14ac:dyDescent="0.3">
      <c r="B37" s="24"/>
      <c r="C37" t="s">
        <v>39</v>
      </c>
      <c r="D37" s="25"/>
      <c r="E37" s="31"/>
      <c r="F37" s="87">
        <v>0</v>
      </c>
      <c r="G37" s="28"/>
      <c r="H37" s="29"/>
      <c r="I37" s="30"/>
      <c r="J37" s="89">
        <f>IF(Rechentabelle!A25,F37*$D$8/50,0)</f>
        <v>0</v>
      </c>
      <c r="K37" s="31"/>
      <c r="L37" s="116">
        <f>J37*50</f>
        <v>0</v>
      </c>
      <c r="M37" s="28"/>
    </row>
    <row r="38" spans="2:13" x14ac:dyDescent="0.3">
      <c r="B38" s="24"/>
      <c r="C38" s="75" t="s">
        <v>40</v>
      </c>
      <c r="D38" s="25"/>
      <c r="E38" s="31"/>
      <c r="F38" s="87">
        <v>0</v>
      </c>
      <c r="G38" s="28"/>
      <c r="H38" s="29"/>
      <c r="I38" s="88"/>
      <c r="J38" s="89">
        <f>IF(Rechentabelle!A27,F38*$D$8/50,0)</f>
        <v>0</v>
      </c>
      <c r="K38" s="31"/>
      <c r="L38" s="29">
        <f>J38*50</f>
        <v>0</v>
      </c>
      <c r="M38" s="28"/>
    </row>
    <row r="39" spans="2:13" x14ac:dyDescent="0.3">
      <c r="B39" s="24"/>
      <c r="C39" s="75" t="s">
        <v>78</v>
      </c>
      <c r="D39" s="25"/>
      <c r="E39" s="31"/>
      <c r="F39" s="87">
        <v>0</v>
      </c>
      <c r="G39" s="28"/>
      <c r="H39" s="29"/>
      <c r="I39" s="88"/>
      <c r="J39" s="89">
        <f>IF(Rechentabelle!A28,F39*$D$8/50,0)</f>
        <v>0</v>
      </c>
      <c r="K39" s="31"/>
      <c r="L39" s="39">
        <f>J39*50</f>
        <v>0</v>
      </c>
      <c r="M39" s="28"/>
    </row>
    <row r="40" spans="2:13" x14ac:dyDescent="0.3">
      <c r="B40" s="94" t="s">
        <v>41</v>
      </c>
      <c r="C40" s="95"/>
      <c r="D40" s="96"/>
      <c r="E40" s="95"/>
      <c r="F40" s="96"/>
      <c r="G40" s="97"/>
      <c r="H40" s="98"/>
      <c r="I40" s="99">
        <f>SUM(I13:I39)</f>
        <v>0</v>
      </c>
      <c r="J40" s="99">
        <f>SUM(J13:J39)</f>
        <v>0</v>
      </c>
      <c r="L40" s="115">
        <f>SUM(L13:L39)</f>
        <v>0</v>
      </c>
      <c r="M40" s="15"/>
    </row>
    <row r="41" spans="2:13" x14ac:dyDescent="0.3">
      <c r="B41" s="100" t="s">
        <v>42</v>
      </c>
      <c r="C41" s="34"/>
      <c r="D41" s="35"/>
      <c r="E41" s="34"/>
      <c r="F41" s="35"/>
      <c r="G41" s="101"/>
      <c r="H41" s="102"/>
      <c r="I41" s="103"/>
      <c r="J41" s="103"/>
      <c r="L41" s="39">
        <f>(I40+L40)/50</f>
        <v>0</v>
      </c>
      <c r="M41" s="15"/>
    </row>
    <row r="42" spans="2:13" x14ac:dyDescent="0.3">
      <c r="B42" s="104" t="s">
        <v>43</v>
      </c>
      <c r="C42" s="104"/>
    </row>
    <row r="45" spans="2:13" x14ac:dyDescent="0.3">
      <c r="B45" s="105" t="s">
        <v>47</v>
      </c>
    </row>
  </sheetData>
  <sheetProtection algorithmName="SHA-512" hashValue="H0L3njuYNiLkFZdLsl3d5Tky1+hRtLPd1PNz/naK14TFpgnc+Kc+LKsvYeQO8Ipxx3cEYe6umndfVbx9h+TAwQ==" saltValue="MJREDOPpRa4fh/ubHCuLwA==" spinCount="100000" sheet="1" objects="1" scenarios="1"/>
  <mergeCells count="2">
    <mergeCell ref="B5:C5"/>
    <mergeCell ref="D5:E5"/>
  </mergeCells>
  <hyperlinks>
    <hyperlink ref="B5" r:id="rId1" display="Förderwegweiser StMELF: https://www.stmelf.bayern.de/foerderung/foerderung-von-agrarumweltmassnahmen-in-bayern/index.html_x000a__x000a_Förderübersicht LfL:_x000a_https://www.lfl.bayern.de/iab/kulturlandschaft/030830/index.php" xr:uid="{04D23BC0-5B5F-4744-8C95-69ABC420BE2C}"/>
    <hyperlink ref="D5" r:id="rId2" display="Förderübersicht LfL:_x000a_https://www.lfl.bayern.de/iab/kulturlandschaft/030830/index.php" xr:uid="{CE4BA090-D029-4C5F-8FCD-82C717E1E0A0}"/>
  </hyperlinks>
  <pageMargins left="0.7" right="0.7" top="0.78740157499999996" bottom="0.78740157499999996"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1</xdr:col>
                    <xdr:colOff>68580</xdr:colOff>
                    <xdr:row>12</xdr:row>
                    <xdr:rowOff>7620</xdr:rowOff>
                  </from>
                  <to>
                    <xdr:col>1</xdr:col>
                    <xdr:colOff>251460</xdr:colOff>
                    <xdr:row>12</xdr:row>
                    <xdr:rowOff>175260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1</xdr:col>
                    <xdr:colOff>68580</xdr:colOff>
                    <xdr:row>13</xdr:row>
                    <xdr:rowOff>7620</xdr:rowOff>
                  </from>
                  <to>
                    <xdr:col>1</xdr:col>
                    <xdr:colOff>251460</xdr:colOff>
                    <xdr:row>13</xdr:row>
                    <xdr:rowOff>175260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1</xdr:col>
                    <xdr:colOff>68580</xdr:colOff>
                    <xdr:row>24</xdr:row>
                    <xdr:rowOff>7620</xdr:rowOff>
                  </from>
                  <to>
                    <xdr:col>1</xdr:col>
                    <xdr:colOff>251460</xdr:colOff>
                    <xdr:row>24</xdr:row>
                    <xdr:rowOff>175260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1</xdr:col>
                    <xdr:colOff>68580</xdr:colOff>
                    <xdr:row>25</xdr:row>
                    <xdr:rowOff>7620</xdr:rowOff>
                  </from>
                  <to>
                    <xdr:col>1</xdr:col>
                    <xdr:colOff>251460</xdr:colOff>
                    <xdr:row>25</xdr:row>
                    <xdr:rowOff>175260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1</xdr:col>
                    <xdr:colOff>68580</xdr:colOff>
                    <xdr:row>26</xdr:row>
                    <xdr:rowOff>7620</xdr:rowOff>
                  </from>
                  <to>
                    <xdr:col>1</xdr:col>
                    <xdr:colOff>251460</xdr:colOff>
                    <xdr:row>26</xdr:row>
                    <xdr:rowOff>175260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1</xdr:col>
                    <xdr:colOff>68580</xdr:colOff>
                    <xdr:row>27</xdr:row>
                    <xdr:rowOff>7620</xdr:rowOff>
                  </from>
                  <to>
                    <xdr:col>1</xdr:col>
                    <xdr:colOff>251460</xdr:colOff>
                    <xdr:row>27</xdr:row>
                    <xdr:rowOff>175260</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1</xdr:col>
                    <xdr:colOff>68580</xdr:colOff>
                    <xdr:row>28</xdr:row>
                    <xdr:rowOff>7620</xdr:rowOff>
                  </from>
                  <to>
                    <xdr:col>1</xdr:col>
                    <xdr:colOff>251460</xdr:colOff>
                    <xdr:row>28</xdr:row>
                    <xdr:rowOff>175260</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1</xdr:col>
                    <xdr:colOff>68580</xdr:colOff>
                    <xdr:row>29</xdr:row>
                    <xdr:rowOff>7620</xdr:rowOff>
                  </from>
                  <to>
                    <xdr:col>1</xdr:col>
                    <xdr:colOff>251460</xdr:colOff>
                    <xdr:row>29</xdr:row>
                    <xdr:rowOff>175260</xdr:rowOff>
                  </to>
                </anchor>
              </controlPr>
            </control>
          </mc:Choice>
        </mc:AlternateContent>
        <mc:AlternateContent xmlns:mc="http://schemas.openxmlformats.org/markup-compatibility/2006">
          <mc:Choice Requires="x14">
            <control shapeId="1033" r:id="rId14" name="Check Box 9">
              <controlPr defaultSize="0" autoFill="0" autoLine="0" autoPict="0">
                <anchor moveWithCells="1">
                  <from>
                    <xdr:col>1</xdr:col>
                    <xdr:colOff>68580</xdr:colOff>
                    <xdr:row>30</xdr:row>
                    <xdr:rowOff>7620</xdr:rowOff>
                  </from>
                  <to>
                    <xdr:col>1</xdr:col>
                    <xdr:colOff>251460</xdr:colOff>
                    <xdr:row>30</xdr:row>
                    <xdr:rowOff>175260</xdr:rowOff>
                  </to>
                </anchor>
              </controlPr>
            </control>
          </mc:Choice>
        </mc:AlternateContent>
        <mc:AlternateContent xmlns:mc="http://schemas.openxmlformats.org/markup-compatibility/2006">
          <mc:Choice Requires="x14">
            <control shapeId="1034" r:id="rId15" name="Check Box 10">
              <controlPr defaultSize="0" autoFill="0" autoLine="0" autoPict="0">
                <anchor moveWithCells="1">
                  <from>
                    <xdr:col>1</xdr:col>
                    <xdr:colOff>68580</xdr:colOff>
                    <xdr:row>21</xdr:row>
                    <xdr:rowOff>7620</xdr:rowOff>
                  </from>
                  <to>
                    <xdr:col>1</xdr:col>
                    <xdr:colOff>251460</xdr:colOff>
                    <xdr:row>21</xdr:row>
                    <xdr:rowOff>175260</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1</xdr:col>
                    <xdr:colOff>68580</xdr:colOff>
                    <xdr:row>22</xdr:row>
                    <xdr:rowOff>0</xdr:rowOff>
                  </from>
                  <to>
                    <xdr:col>1</xdr:col>
                    <xdr:colOff>251460</xdr:colOff>
                    <xdr:row>22</xdr:row>
                    <xdr:rowOff>167640</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1</xdr:col>
                    <xdr:colOff>68580</xdr:colOff>
                    <xdr:row>16</xdr:row>
                    <xdr:rowOff>7620</xdr:rowOff>
                  </from>
                  <to>
                    <xdr:col>1</xdr:col>
                    <xdr:colOff>251460</xdr:colOff>
                    <xdr:row>16</xdr:row>
                    <xdr:rowOff>175260</xdr:rowOff>
                  </to>
                </anchor>
              </controlPr>
            </control>
          </mc:Choice>
        </mc:AlternateContent>
        <mc:AlternateContent xmlns:mc="http://schemas.openxmlformats.org/markup-compatibility/2006">
          <mc:Choice Requires="x14">
            <control shapeId="1037" r:id="rId18" name="Check Box 13">
              <controlPr defaultSize="0" autoFill="0" autoLine="0" autoPict="0">
                <anchor moveWithCells="1">
                  <from>
                    <xdr:col>1</xdr:col>
                    <xdr:colOff>68580</xdr:colOff>
                    <xdr:row>17</xdr:row>
                    <xdr:rowOff>7620</xdr:rowOff>
                  </from>
                  <to>
                    <xdr:col>1</xdr:col>
                    <xdr:colOff>251460</xdr:colOff>
                    <xdr:row>17</xdr:row>
                    <xdr:rowOff>175260</xdr:rowOff>
                  </to>
                </anchor>
              </controlPr>
            </control>
          </mc:Choice>
        </mc:AlternateContent>
        <mc:AlternateContent xmlns:mc="http://schemas.openxmlformats.org/markup-compatibility/2006">
          <mc:Choice Requires="x14">
            <control shapeId="1038" r:id="rId19" name="Check Box 14">
              <controlPr defaultSize="0" autoFill="0" autoLine="0" autoPict="0">
                <anchor moveWithCells="1">
                  <from>
                    <xdr:col>1</xdr:col>
                    <xdr:colOff>68580</xdr:colOff>
                    <xdr:row>18</xdr:row>
                    <xdr:rowOff>0</xdr:rowOff>
                  </from>
                  <to>
                    <xdr:col>1</xdr:col>
                    <xdr:colOff>251460</xdr:colOff>
                    <xdr:row>18</xdr:row>
                    <xdr:rowOff>167640</xdr:rowOff>
                  </to>
                </anchor>
              </controlPr>
            </control>
          </mc:Choice>
        </mc:AlternateContent>
        <mc:AlternateContent xmlns:mc="http://schemas.openxmlformats.org/markup-compatibility/2006">
          <mc:Choice Requires="x14">
            <control shapeId="1039" r:id="rId20" name="Check Box 15">
              <controlPr defaultSize="0" autoFill="0" autoLine="0" autoPict="0">
                <anchor moveWithCells="1">
                  <from>
                    <xdr:col>1</xdr:col>
                    <xdr:colOff>68580</xdr:colOff>
                    <xdr:row>32</xdr:row>
                    <xdr:rowOff>0</xdr:rowOff>
                  </from>
                  <to>
                    <xdr:col>1</xdr:col>
                    <xdr:colOff>251460</xdr:colOff>
                    <xdr:row>32</xdr:row>
                    <xdr:rowOff>167640</xdr:rowOff>
                  </to>
                </anchor>
              </controlPr>
            </control>
          </mc:Choice>
        </mc:AlternateContent>
        <mc:AlternateContent xmlns:mc="http://schemas.openxmlformats.org/markup-compatibility/2006">
          <mc:Choice Requires="x14">
            <control shapeId="1040" r:id="rId21" name="Check Box 16">
              <controlPr defaultSize="0" autoFill="0" autoLine="0" autoPict="0">
                <anchor moveWithCells="1">
                  <from>
                    <xdr:col>1</xdr:col>
                    <xdr:colOff>68580</xdr:colOff>
                    <xdr:row>13</xdr:row>
                    <xdr:rowOff>7620</xdr:rowOff>
                  </from>
                  <to>
                    <xdr:col>1</xdr:col>
                    <xdr:colOff>251460</xdr:colOff>
                    <xdr:row>13</xdr:row>
                    <xdr:rowOff>175260</xdr:rowOff>
                  </to>
                </anchor>
              </controlPr>
            </control>
          </mc:Choice>
        </mc:AlternateContent>
        <mc:AlternateContent xmlns:mc="http://schemas.openxmlformats.org/markup-compatibility/2006">
          <mc:Choice Requires="x14">
            <control shapeId="1041" r:id="rId22" name="Check Box 17">
              <controlPr defaultSize="0" autoFill="0" autoLine="0" autoPict="0">
                <anchor moveWithCells="1">
                  <from>
                    <xdr:col>1</xdr:col>
                    <xdr:colOff>68580</xdr:colOff>
                    <xdr:row>13</xdr:row>
                    <xdr:rowOff>7620</xdr:rowOff>
                  </from>
                  <to>
                    <xdr:col>1</xdr:col>
                    <xdr:colOff>251460</xdr:colOff>
                    <xdr:row>13</xdr:row>
                    <xdr:rowOff>175260</xdr:rowOff>
                  </to>
                </anchor>
              </controlPr>
            </control>
          </mc:Choice>
        </mc:AlternateContent>
        <mc:AlternateContent xmlns:mc="http://schemas.openxmlformats.org/markup-compatibility/2006">
          <mc:Choice Requires="x14">
            <control shapeId="1042" r:id="rId23" name="Check Box 18">
              <controlPr defaultSize="0" autoFill="0" autoLine="0" autoPict="0">
                <anchor moveWithCells="1">
                  <from>
                    <xdr:col>1</xdr:col>
                    <xdr:colOff>68580</xdr:colOff>
                    <xdr:row>14</xdr:row>
                    <xdr:rowOff>22860</xdr:rowOff>
                  </from>
                  <to>
                    <xdr:col>1</xdr:col>
                    <xdr:colOff>251460</xdr:colOff>
                    <xdr:row>15</xdr:row>
                    <xdr:rowOff>0</xdr:rowOff>
                  </to>
                </anchor>
              </controlPr>
            </control>
          </mc:Choice>
        </mc:AlternateContent>
        <mc:AlternateContent xmlns:mc="http://schemas.openxmlformats.org/markup-compatibility/2006">
          <mc:Choice Requires="x14">
            <control shapeId="1043" r:id="rId24" name="Check Box 19">
              <controlPr defaultSize="0" autoFill="0" autoLine="0" autoPict="0">
                <anchor moveWithCells="1">
                  <from>
                    <xdr:col>1</xdr:col>
                    <xdr:colOff>68580</xdr:colOff>
                    <xdr:row>34</xdr:row>
                    <xdr:rowOff>7620</xdr:rowOff>
                  </from>
                  <to>
                    <xdr:col>1</xdr:col>
                    <xdr:colOff>251460</xdr:colOff>
                    <xdr:row>34</xdr:row>
                    <xdr:rowOff>175260</xdr:rowOff>
                  </to>
                </anchor>
              </controlPr>
            </control>
          </mc:Choice>
        </mc:AlternateContent>
        <mc:AlternateContent xmlns:mc="http://schemas.openxmlformats.org/markup-compatibility/2006">
          <mc:Choice Requires="x14">
            <control shapeId="1044" r:id="rId25" name="Check Box 20">
              <controlPr defaultSize="0" autoFill="0" autoLine="0" autoPict="0">
                <anchor moveWithCells="1">
                  <from>
                    <xdr:col>1</xdr:col>
                    <xdr:colOff>68580</xdr:colOff>
                    <xdr:row>19</xdr:row>
                    <xdr:rowOff>7620</xdr:rowOff>
                  </from>
                  <to>
                    <xdr:col>1</xdr:col>
                    <xdr:colOff>251460</xdr:colOff>
                    <xdr:row>19</xdr:row>
                    <xdr:rowOff>175260</xdr:rowOff>
                  </to>
                </anchor>
              </controlPr>
            </control>
          </mc:Choice>
        </mc:AlternateContent>
        <mc:AlternateContent xmlns:mc="http://schemas.openxmlformats.org/markup-compatibility/2006">
          <mc:Choice Requires="x14">
            <control shapeId="1045" r:id="rId26" name="Check Box 21">
              <controlPr defaultSize="0" autoFill="0" autoLine="0" autoPict="0">
                <anchor moveWithCells="1">
                  <from>
                    <xdr:col>1</xdr:col>
                    <xdr:colOff>68580</xdr:colOff>
                    <xdr:row>33</xdr:row>
                    <xdr:rowOff>7620</xdr:rowOff>
                  </from>
                  <to>
                    <xdr:col>1</xdr:col>
                    <xdr:colOff>251460</xdr:colOff>
                    <xdr:row>33</xdr:row>
                    <xdr:rowOff>175260</xdr:rowOff>
                  </to>
                </anchor>
              </controlPr>
            </control>
          </mc:Choice>
        </mc:AlternateContent>
        <mc:AlternateContent xmlns:mc="http://schemas.openxmlformats.org/markup-compatibility/2006">
          <mc:Choice Requires="x14">
            <control shapeId="1046" r:id="rId27" name="Check Box 22">
              <controlPr defaultSize="0" autoFill="0" autoLine="0" autoPict="0">
                <anchor moveWithCells="1">
                  <from>
                    <xdr:col>1</xdr:col>
                    <xdr:colOff>68580</xdr:colOff>
                    <xdr:row>36</xdr:row>
                    <xdr:rowOff>0</xdr:rowOff>
                  </from>
                  <to>
                    <xdr:col>1</xdr:col>
                    <xdr:colOff>251460</xdr:colOff>
                    <xdr:row>36</xdr:row>
                    <xdr:rowOff>167640</xdr:rowOff>
                  </to>
                </anchor>
              </controlPr>
            </control>
          </mc:Choice>
        </mc:AlternateContent>
        <mc:AlternateContent xmlns:mc="http://schemas.openxmlformats.org/markup-compatibility/2006">
          <mc:Choice Requires="x14">
            <control shapeId="1047" r:id="rId28" name="Check Box 23">
              <controlPr defaultSize="0" autoFill="0" autoLine="0" autoPict="0">
                <anchor moveWithCells="1">
                  <from>
                    <xdr:col>1</xdr:col>
                    <xdr:colOff>68580</xdr:colOff>
                    <xdr:row>38</xdr:row>
                    <xdr:rowOff>7620</xdr:rowOff>
                  </from>
                  <to>
                    <xdr:col>1</xdr:col>
                    <xdr:colOff>251460</xdr:colOff>
                    <xdr:row>38</xdr:row>
                    <xdr:rowOff>175260</xdr:rowOff>
                  </to>
                </anchor>
              </controlPr>
            </control>
          </mc:Choice>
        </mc:AlternateContent>
        <mc:AlternateContent xmlns:mc="http://schemas.openxmlformats.org/markup-compatibility/2006">
          <mc:Choice Requires="x14">
            <control shapeId="1048" r:id="rId29" name="Check Box 24">
              <controlPr defaultSize="0" autoFill="0" autoLine="0" autoPict="0">
                <anchor moveWithCells="1">
                  <from>
                    <xdr:col>1</xdr:col>
                    <xdr:colOff>68580</xdr:colOff>
                    <xdr:row>37</xdr:row>
                    <xdr:rowOff>7620</xdr:rowOff>
                  </from>
                  <to>
                    <xdr:col>1</xdr:col>
                    <xdr:colOff>251460</xdr:colOff>
                    <xdr:row>37</xdr:row>
                    <xdr:rowOff>175260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6A8EABE2-8465-4601-AB23-2CC4C5A9FA77}">
            <xm:f>AND(Rechentabelle!$A$15=TRUE,Rechentabelle!$A$13=TRUE)</xm:f>
            <x14:dxf>
              <font>
                <strike val="0"/>
                <color rgb="FFFF0000"/>
              </font>
              <fill>
                <patternFill patternType="none">
                  <fgColor indexed="64"/>
                  <bgColor auto="1"/>
                </patternFill>
              </fill>
            </x14:dxf>
          </x14:cfRule>
          <x14:cfRule type="expression" priority="3" id="{B57681F7-DF0C-4ABF-A8AA-7B211E9DA23E}">
            <xm:f>AND(Rechentabelle!$A$21=TRUE,OR(Rechentabelle!$A$6=TRUE,Rechentabelle!$A$7=TRUE,Rechentabelle!$A$8=TRUE,Rechentabelle!$A$9=TRUE))</xm:f>
            <x14:dxf>
              <font>
                <strike val="0"/>
                <color rgb="FFFF0000"/>
              </font>
              <fill>
                <patternFill patternType="none">
                  <fgColor indexed="64"/>
                  <bgColor auto="1"/>
                </patternFill>
              </fill>
            </x14:dxf>
          </x14:cfRule>
          <x14:cfRule type="expression" priority="5" id="{F9531188-DB00-4444-ACC8-6CBBC506638A}">
            <xm:f>AND(Rechentabelle!$A$15=TRUE,Rechentabelle!$A$19=TRUE)</xm:f>
            <x14:dxf>
              <font>
                <strike val="0"/>
                <color rgb="FFFF0000"/>
              </font>
              <fill>
                <patternFill patternType="none">
                  <fgColor indexed="64"/>
                  <bgColor auto="1"/>
                </patternFill>
              </fill>
            </x14:dxf>
          </x14:cfRule>
          <x14:cfRule type="expression" priority="7" id="{C31FF9EF-72D2-495D-9176-490EFDD14BBB}">
            <xm:f>AND(Rechentabelle!$A$13=TRUE,Rechentabelle!$A$19=TRUE)</xm:f>
            <x14:dxf>
              <font>
                <strike val="0"/>
                <color rgb="FFFF0000"/>
              </font>
              <fill>
                <patternFill patternType="none">
                  <fgColor indexed="64"/>
                  <bgColor auto="1"/>
                </patternFill>
              </fill>
            </x14:dxf>
          </x14:cfRule>
          <x14:cfRule type="expression" priority="9" id="{2C7F8675-F7B1-445D-BACE-E6EAE802197D}">
            <xm:f>AND(Rechentabelle!$A$15=TRUE,OR(Rechentabelle!$A$6=TRUE,Rechentabelle!$A$7=TRUE,Rechentabelle!$A$8=TRUE,Rechentabelle!$A$9=TRUE))</xm:f>
            <x14:dxf>
              <font>
                <strike val="0"/>
                <color rgb="FFFF0000"/>
              </font>
              <fill>
                <patternFill patternType="none">
                  <fgColor indexed="64"/>
                  <bgColor auto="1"/>
                </patternFill>
              </fill>
            </x14:dxf>
          </x14:cfRule>
          <xm:sqref>B42</xm:sqref>
        </x14:conditionalFormatting>
        <x14:conditionalFormatting xmlns:xm="http://schemas.microsoft.com/office/excel/2006/main">
          <x14:cfRule type="expression" priority="10" id="{27F92AC0-CF26-46ED-8513-F0AB77166A9A}">
            <xm:f>AND(Rechentabelle!$A$15=TRUE,OR(Rechentabelle!$A$6=TRUE,Rechentabelle!$A$7=TRUE,Rechentabelle!$A$8=TRUE,Rechentabelle!$A$9=TRUE))</xm:f>
            <x14:dxf>
              <font>
                <strike val="0"/>
                <color rgb="FFFF0000"/>
              </font>
              <fill>
                <patternFill>
                  <fgColor rgb="FFFDD2CF"/>
                  <bgColor rgb="FFFDDAD3"/>
                </patternFill>
              </fill>
            </x14:dxf>
          </x14:cfRule>
          <xm:sqref>C17 C25:C28</xm:sqref>
        </x14:conditionalFormatting>
        <x14:conditionalFormatting xmlns:xm="http://schemas.microsoft.com/office/excel/2006/main">
          <x14:cfRule type="expression" priority="6" id="{A350AA42-705B-4895-81C6-AE38557AFA12}">
            <xm:f>AND(Rechentabelle!$A$15=TRUE,Rechentabelle!$A$19=TRUE)</xm:f>
            <x14:dxf>
              <font>
                <strike val="0"/>
                <color rgb="FFFF0000"/>
              </font>
              <fill>
                <patternFill>
                  <fgColor rgb="FFFDD2CF"/>
                  <bgColor rgb="FFFDDAD3"/>
                </patternFill>
              </fill>
            </x14:dxf>
          </x14:cfRule>
          <xm:sqref>C17:C18</xm:sqref>
        </x14:conditionalFormatting>
        <x14:conditionalFormatting xmlns:xm="http://schemas.microsoft.com/office/excel/2006/main">
          <x14:cfRule type="expression" priority="2" id="{3C67BC87-83C5-444E-853A-1C7BA28811E1}">
            <xm:f>AND(Rechentabelle!$A$15=TRUE,Rechentabelle!$A$13=TRUE)</xm:f>
            <x14:dxf>
              <font>
                <strike val="0"/>
                <color rgb="FFFF0000"/>
              </font>
              <fill>
                <patternFill>
                  <fgColor rgb="FFFDD2CF"/>
                  <bgColor rgb="FFFDDAD3"/>
                </patternFill>
              </fill>
            </x14:dxf>
          </x14:cfRule>
          <xm:sqref>C17:C22</xm:sqref>
        </x14:conditionalFormatting>
        <x14:conditionalFormatting xmlns:xm="http://schemas.microsoft.com/office/excel/2006/main">
          <x14:cfRule type="expression" priority="8" id="{FB77A687-EABB-4708-B97C-37B52172F52E}">
            <xm:f>AND(Rechentabelle!$A$13=TRUE,Rechentabelle!$A$19=TRUE)</xm:f>
            <x14:dxf>
              <font>
                <strike val="0"/>
                <color rgb="FFFF0000"/>
              </font>
              <fill>
                <patternFill>
                  <fgColor rgb="FFFDD2CF"/>
                  <bgColor rgb="FFFDDAD3"/>
                </patternFill>
              </fill>
            </x14:dxf>
          </x14:cfRule>
          <xm:sqref>C18 C22</xm:sqref>
        </x14:conditionalFormatting>
        <x14:conditionalFormatting xmlns:xm="http://schemas.microsoft.com/office/excel/2006/main">
          <x14:cfRule type="expression" priority="4" id="{4FAEBDC7-92F5-41A8-BFFF-3E421E8F69EC}">
            <xm:f>AND(Rechentabelle!$A$21=TRUE,OR(Rechentabelle!$A$6=TRUE,Rechentabelle!$A$7=TRUE,Rechentabelle!$A$8=TRUE,Rechentabelle!$A$9=TRUE))</xm:f>
            <x14:dxf>
              <font>
                <strike val="0"/>
                <color rgb="FFFF0000"/>
              </font>
              <fill>
                <patternFill>
                  <fgColor rgb="FFFDD2CF"/>
                  <bgColor rgb="FFFDDAD3"/>
                </patternFill>
              </fill>
            </x14:dxf>
          </x14:cfRule>
          <xm:sqref>C25:C28 C33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F43F-6B94-4165-9328-F6ED7FF6ED07}">
  <dimension ref="A2:A28"/>
  <sheetViews>
    <sheetView workbookViewId="0">
      <selection activeCell="F5" sqref="F5"/>
    </sheetView>
  </sheetViews>
  <sheetFormatPr baseColWidth="10" defaultRowHeight="14.4" x14ac:dyDescent="0.3"/>
  <sheetData>
    <row r="2" spans="1:1" x14ac:dyDescent="0.3">
      <c r="A2" t="b">
        <v>1</v>
      </c>
    </row>
    <row r="3" spans="1:1" x14ac:dyDescent="0.3">
      <c r="A3" t="b">
        <v>0</v>
      </c>
    </row>
    <row r="4" spans="1:1" x14ac:dyDescent="0.3">
      <c r="A4" t="b">
        <v>0</v>
      </c>
    </row>
    <row r="5" spans="1:1" x14ac:dyDescent="0.3">
      <c r="A5" t="b">
        <v>0</v>
      </c>
    </row>
    <row r="6" spans="1:1" x14ac:dyDescent="0.3">
      <c r="A6" t="b">
        <v>0</v>
      </c>
    </row>
    <row r="7" spans="1:1" x14ac:dyDescent="0.3">
      <c r="A7" t="b">
        <v>0</v>
      </c>
    </row>
    <row r="8" spans="1:1" x14ac:dyDescent="0.3">
      <c r="A8" t="b">
        <v>0</v>
      </c>
    </row>
    <row r="9" spans="1:1" x14ac:dyDescent="0.3">
      <c r="A9" t="b">
        <v>0</v>
      </c>
    </row>
    <row r="10" spans="1:1" x14ac:dyDescent="0.3">
      <c r="A10" t="b">
        <v>0</v>
      </c>
    </row>
    <row r="11" spans="1:1" x14ac:dyDescent="0.3">
      <c r="A11" t="b">
        <v>0</v>
      </c>
    </row>
    <row r="12" spans="1:1" x14ac:dyDescent="0.3">
      <c r="A12" t="b">
        <v>0</v>
      </c>
    </row>
    <row r="13" spans="1:1" x14ac:dyDescent="0.3">
      <c r="A13" t="b">
        <v>0</v>
      </c>
    </row>
    <row r="14" spans="1:1" x14ac:dyDescent="0.3">
      <c r="A14" t="b">
        <v>0</v>
      </c>
    </row>
    <row r="15" spans="1:1" x14ac:dyDescent="0.3">
      <c r="A15" t="b">
        <v>0</v>
      </c>
    </row>
    <row r="16" spans="1:1" x14ac:dyDescent="0.3">
      <c r="A16" t="b">
        <v>0</v>
      </c>
    </row>
    <row r="17" spans="1:1" x14ac:dyDescent="0.3">
      <c r="A17" t="b">
        <v>0</v>
      </c>
    </row>
    <row r="18" spans="1:1" x14ac:dyDescent="0.3">
      <c r="A18" t="b">
        <v>0</v>
      </c>
    </row>
    <row r="19" spans="1:1" x14ac:dyDescent="0.3">
      <c r="A19" t="b">
        <v>0</v>
      </c>
    </row>
    <row r="20" spans="1:1" x14ac:dyDescent="0.3">
      <c r="A20" t="b">
        <v>0</v>
      </c>
    </row>
    <row r="21" spans="1:1" x14ac:dyDescent="0.3">
      <c r="A21" t="b">
        <v>0</v>
      </c>
    </row>
    <row r="22" spans="1:1" x14ac:dyDescent="0.3">
      <c r="A22" t="b">
        <v>0</v>
      </c>
    </row>
    <row r="23" spans="1:1" x14ac:dyDescent="0.3">
      <c r="A23" t="b">
        <v>0</v>
      </c>
    </row>
    <row r="24" spans="1:1" x14ac:dyDescent="0.3">
      <c r="A24" t="b">
        <v>0</v>
      </c>
    </row>
    <row r="25" spans="1:1" x14ac:dyDescent="0.3">
      <c r="A25" t="b">
        <v>0</v>
      </c>
    </row>
    <row r="26" spans="1:1" x14ac:dyDescent="0.3">
      <c r="A26" t="b">
        <v>0</v>
      </c>
    </row>
    <row r="27" spans="1:1" x14ac:dyDescent="0.3">
      <c r="A27" t="b">
        <v>0</v>
      </c>
    </row>
    <row r="28" spans="1:1" x14ac:dyDescent="0.3">
      <c r="A28" t="b">
        <v>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Hinweise</vt:lpstr>
      <vt:lpstr>Förderung</vt:lpstr>
      <vt:lpstr>Rechentabelle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Förderrechner Streuobst</dc:title>
  <dc:creator>Schmelzle, Clarissa (LfL)</dc:creator>
  <cp:lastModifiedBy>Schmelzle, Clarissa (LfL)</cp:lastModifiedBy>
  <dcterms:created xsi:type="dcterms:W3CDTF">2026-01-29T10:21:33Z</dcterms:created>
  <dcterms:modified xsi:type="dcterms:W3CDTF">2026-02-03T11:13:19Z</dcterms:modified>
</cp:coreProperties>
</file>