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Y:\LfL\OrgEinheiten\IAB\IAB2\a7311_EDV_Prog\19_Lagerraum_Gemeinschaftsgruben\2026\"/>
    </mc:Choice>
  </mc:AlternateContent>
  <xr:revisionPtr revIDLastSave="0" documentId="13_ncr:1_{C9055630-25BA-496D-A54B-EEFC87AA04FE}" xr6:coauthVersionLast="47" xr6:coauthVersionMax="47" xr10:uidLastSave="{00000000-0000-0000-0000-000000000000}"/>
  <workbookProtection workbookAlgorithmName="SHA-512" workbookHashValue="s9FaRq9aqsrzFg3+4j6xwZJuNuvbtWROS2G1cMyTJXATbhGIoT065yHeEAaJsij68sU/sz4hTwHYS8kZ2uktsw==" workbookSaltValue="EOqjbjaDDwUnKO1Wq90+cQ==" workbookSpinCount="100000" lockStructure="1"/>
  <bookViews>
    <workbookView xWindow="28680" yWindow="-120" windowWidth="29040" windowHeight="15720" xr2:uid="{3CFADEB5-C179-43BB-8410-DCE56BB59C48}"/>
  </bookViews>
  <sheets>
    <sheet name="Gemeinschaftsgruben" sheetId="1" r:id="rId1"/>
    <sheet name="Diagramm" sheetId="4" state="hidden" r:id="rId2"/>
    <sheet name="Gemarkungsniederschläge" sheetId="2" r:id="rId3"/>
    <sheet name="Niederschläge" sheetId="3" state="hidden" r:id="rId4"/>
  </sheets>
  <definedNames>
    <definedName name="_xlnm._FilterDatabase" localSheetId="2" hidden="1">Gemarkungsniederschläge!$B$5:$C$7864</definedName>
    <definedName name="Aktuell">OFFSET(Diagramm!$M$16,0,0,Diagramm!$E$13,1)</definedName>
    <definedName name="Aktuell_B">OFFSET(Diagramm!$M$16,0,0,Diagramm!$E$14,1)</definedName>
    <definedName name="Datum">OFFSET(Diagramm!$J$16,0,0,Diagramm!$E$13,1)</definedName>
    <definedName name="Datum_B">OFFSET(Diagramm!$J$16,0,0,Diagramm!$E$14,1)</definedName>
    <definedName name="_xlnm.Print_Area" localSheetId="0">Gemeinschaftsgruben!$A$1:$W$77</definedName>
    <definedName name="Freie_Kapazitaet">OFFSET(Diagramm!$L$16,0,0,Diagramm!$E$13,1)</definedName>
    <definedName name="Freie_Kapazitaet_B">OFFSET(Diagramm!$L$16,0,0,Diagramm!$E$14,1)</definedName>
    <definedName name="Fuellstand">OFFSET(Diagramm!$K$16,0,0,Diagramm!$E$13,1)</definedName>
    <definedName name="Fuellstand_B">OFFSET(Diagramm!$K$16,0,0,Diagramm!$E$14,1)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7" i="1" l="1"/>
  <c r="A1" i="1"/>
  <c r="L49" i="1"/>
  <c r="M49" i="1"/>
  <c r="O46" i="1"/>
  <c r="AK46" i="1" s="1"/>
  <c r="E17" i="4"/>
  <c r="E18" i="4"/>
  <c r="E19" i="4"/>
  <c r="E20" i="4"/>
  <c r="E21" i="4"/>
  <c r="E22" i="4"/>
  <c r="E23" i="4"/>
  <c r="E24" i="4"/>
  <c r="E25" i="4"/>
  <c r="E26" i="4"/>
  <c r="E27" i="4"/>
  <c r="E28" i="4"/>
  <c r="E29" i="4"/>
  <c r="E30" i="4"/>
  <c r="E31" i="4"/>
  <c r="E32" i="4"/>
  <c r="E33" i="4"/>
  <c r="E34" i="4"/>
  <c r="E35" i="4"/>
  <c r="E36" i="4"/>
  <c r="E37" i="4"/>
  <c r="E38" i="4"/>
  <c r="E39" i="4"/>
  <c r="E40" i="4"/>
  <c r="E41" i="4"/>
  <c r="E42" i="4"/>
  <c r="E43" i="4"/>
  <c r="E44" i="4"/>
  <c r="E45" i="4"/>
  <c r="E46" i="4"/>
  <c r="E47" i="4"/>
  <c r="E48" i="4"/>
  <c r="E49" i="4"/>
  <c r="E50" i="4"/>
  <c r="E51" i="4"/>
  <c r="E52" i="4"/>
  <c r="E53" i="4"/>
  <c r="E54" i="4"/>
  <c r="E55" i="4"/>
  <c r="E56" i="4"/>
  <c r="E57" i="4"/>
  <c r="E58" i="4"/>
  <c r="E59" i="4"/>
  <c r="E60" i="4"/>
  <c r="E61" i="4"/>
  <c r="E62" i="4"/>
  <c r="E63" i="4"/>
  <c r="E64" i="4"/>
  <c r="E65" i="4"/>
  <c r="E66" i="4"/>
  <c r="E67" i="4"/>
  <c r="E68" i="4"/>
  <c r="E69" i="4"/>
  <c r="E70" i="4"/>
  <c r="E71" i="4"/>
  <c r="E72" i="4"/>
  <c r="E73" i="4"/>
  <c r="E74" i="4"/>
  <c r="E75" i="4"/>
  <c r="E76" i="4"/>
  <c r="E77" i="4"/>
  <c r="E78" i="4"/>
  <c r="E79" i="4"/>
  <c r="E80" i="4"/>
  <c r="E81" i="4"/>
  <c r="E82" i="4"/>
  <c r="E83" i="4"/>
  <c r="E84" i="4"/>
  <c r="E85" i="4"/>
  <c r="E86" i="4"/>
  <c r="E87" i="4"/>
  <c r="E88" i="4"/>
  <c r="E89" i="4"/>
  <c r="E90" i="4"/>
  <c r="E91" i="4"/>
  <c r="E92" i="4"/>
  <c r="E93" i="4"/>
  <c r="E94" i="4"/>
  <c r="E95" i="4"/>
  <c r="E96" i="4"/>
  <c r="E97" i="4"/>
  <c r="E98" i="4"/>
  <c r="E99" i="4"/>
  <c r="E100" i="4"/>
  <c r="E101" i="4"/>
  <c r="E102" i="4"/>
  <c r="E103" i="4"/>
  <c r="E104" i="4"/>
  <c r="E105" i="4"/>
  <c r="E106" i="4"/>
  <c r="E107" i="4"/>
  <c r="E108" i="4"/>
  <c r="E109" i="4"/>
  <c r="E110" i="4"/>
  <c r="E111" i="4"/>
  <c r="E112" i="4"/>
  <c r="E113" i="4"/>
  <c r="E114" i="4"/>
  <c r="E115" i="4"/>
  <c r="E116" i="4"/>
  <c r="E117" i="4"/>
  <c r="E118" i="4"/>
  <c r="E119" i="4"/>
  <c r="E120" i="4"/>
  <c r="E121" i="4"/>
  <c r="E122" i="4"/>
  <c r="E123" i="4"/>
  <c r="E124" i="4"/>
  <c r="E125" i="4"/>
  <c r="E126" i="4"/>
  <c r="E127" i="4"/>
  <c r="E128" i="4"/>
  <c r="E129" i="4"/>
  <c r="E130" i="4"/>
  <c r="E131" i="4"/>
  <c r="E132" i="4"/>
  <c r="E133" i="4"/>
  <c r="E134" i="4"/>
  <c r="E135" i="4"/>
  <c r="E136" i="4"/>
  <c r="E137" i="4"/>
  <c r="E138" i="4"/>
  <c r="E139" i="4"/>
  <c r="E140" i="4"/>
  <c r="E141" i="4"/>
  <c r="E142" i="4"/>
  <c r="E143" i="4"/>
  <c r="E144" i="4"/>
  <c r="E145" i="4"/>
  <c r="E146" i="4"/>
  <c r="E147" i="4"/>
  <c r="E148" i="4"/>
  <c r="E149" i="4"/>
  <c r="E150" i="4"/>
  <c r="E151" i="4"/>
  <c r="E152" i="4"/>
  <c r="E153" i="4"/>
  <c r="E154" i="4"/>
  <c r="E155" i="4"/>
  <c r="E156" i="4"/>
  <c r="E157" i="4"/>
  <c r="E158" i="4"/>
  <c r="E159" i="4"/>
  <c r="E160" i="4"/>
  <c r="E161" i="4"/>
  <c r="E162" i="4"/>
  <c r="E163" i="4"/>
  <c r="E164" i="4"/>
  <c r="E165" i="4"/>
  <c r="E166" i="4"/>
  <c r="E167" i="4"/>
  <c r="E168" i="4"/>
  <c r="E169" i="4"/>
  <c r="E170" i="4"/>
  <c r="E171" i="4"/>
  <c r="E172" i="4"/>
  <c r="E173" i="4"/>
  <c r="E174" i="4"/>
  <c r="E175" i="4"/>
  <c r="E176" i="4"/>
  <c r="E177" i="4"/>
  <c r="E178" i="4"/>
  <c r="E179" i="4"/>
  <c r="E180" i="4"/>
  <c r="E181" i="4"/>
  <c r="E182" i="4"/>
  <c r="E183" i="4"/>
  <c r="E184" i="4"/>
  <c r="E185" i="4"/>
  <c r="E186" i="4"/>
  <c r="E187" i="4"/>
  <c r="E188" i="4"/>
  <c r="E189" i="4"/>
  <c r="E190" i="4"/>
  <c r="E191" i="4"/>
  <c r="E192" i="4"/>
  <c r="E193" i="4"/>
  <c r="E194" i="4"/>
  <c r="E195" i="4"/>
  <c r="E196" i="4"/>
  <c r="E197" i="4"/>
  <c r="E198" i="4"/>
  <c r="E199" i="4"/>
  <c r="E200" i="4"/>
  <c r="E201" i="4"/>
  <c r="E202" i="4"/>
  <c r="E203" i="4"/>
  <c r="E204" i="4"/>
  <c r="E205" i="4"/>
  <c r="E206" i="4"/>
  <c r="E207" i="4"/>
  <c r="E208" i="4"/>
  <c r="E209" i="4"/>
  <c r="E210" i="4"/>
  <c r="E211" i="4"/>
  <c r="E212" i="4"/>
  <c r="E213" i="4"/>
  <c r="E214" i="4"/>
  <c r="E215" i="4"/>
  <c r="E216" i="4"/>
  <c r="E217" i="4"/>
  <c r="E218" i="4"/>
  <c r="E219" i="4"/>
  <c r="E220" i="4"/>
  <c r="E221" i="4"/>
  <c r="E222" i="4"/>
  <c r="E223" i="4"/>
  <c r="E224" i="4"/>
  <c r="E225" i="4"/>
  <c r="E226" i="4"/>
  <c r="E227" i="4"/>
  <c r="E228" i="4"/>
  <c r="E229" i="4"/>
  <c r="E230" i="4"/>
  <c r="E231" i="4"/>
  <c r="E232" i="4"/>
  <c r="E233" i="4"/>
  <c r="E234" i="4"/>
  <c r="E235" i="4"/>
  <c r="E236" i="4"/>
  <c r="E237" i="4"/>
  <c r="E238" i="4"/>
  <c r="E239" i="4"/>
  <c r="E240" i="4"/>
  <c r="E241" i="4"/>
  <c r="E242" i="4"/>
  <c r="E243" i="4"/>
  <c r="E244" i="4"/>
  <c r="E245" i="4"/>
  <c r="E246" i="4"/>
  <c r="E247" i="4"/>
  <c r="E248" i="4"/>
  <c r="E249" i="4"/>
  <c r="E250" i="4"/>
  <c r="E251" i="4"/>
  <c r="E252" i="4"/>
  <c r="E253" i="4"/>
  <c r="E254" i="4"/>
  <c r="E255" i="4"/>
  <c r="E256" i="4"/>
  <c r="E257" i="4"/>
  <c r="E258" i="4"/>
  <c r="E259" i="4"/>
  <c r="E260" i="4"/>
  <c r="E261" i="4"/>
  <c r="E262" i="4"/>
  <c r="E263" i="4"/>
  <c r="E264" i="4"/>
  <c r="E265" i="4"/>
  <c r="E266" i="4"/>
  <c r="E267" i="4"/>
  <c r="E268" i="4"/>
  <c r="E269" i="4"/>
  <c r="E270" i="4"/>
  <c r="E271" i="4"/>
  <c r="E272" i="4"/>
  <c r="E273" i="4"/>
  <c r="E274" i="4"/>
  <c r="E275" i="4"/>
  <c r="E276" i="4"/>
  <c r="E277" i="4"/>
  <c r="E278" i="4"/>
  <c r="E279" i="4"/>
  <c r="E280" i="4"/>
  <c r="E281" i="4"/>
  <c r="E282" i="4"/>
  <c r="E283" i="4"/>
  <c r="E284" i="4"/>
  <c r="E285" i="4"/>
  <c r="E286" i="4"/>
  <c r="E287" i="4"/>
  <c r="E288" i="4"/>
  <c r="E289" i="4"/>
  <c r="E290" i="4"/>
  <c r="E291" i="4"/>
  <c r="E292" i="4"/>
  <c r="E293" i="4"/>
  <c r="E294" i="4"/>
  <c r="E295" i="4"/>
  <c r="E296" i="4"/>
  <c r="E297" i="4"/>
  <c r="E298" i="4"/>
  <c r="E299" i="4"/>
  <c r="E300" i="4"/>
  <c r="E301" i="4"/>
  <c r="E302" i="4"/>
  <c r="E303" i="4"/>
  <c r="E304" i="4"/>
  <c r="E305" i="4"/>
  <c r="E306" i="4"/>
  <c r="E307" i="4"/>
  <c r="E308" i="4"/>
  <c r="E309" i="4"/>
  <c r="E310" i="4"/>
  <c r="E311" i="4"/>
  <c r="E312" i="4"/>
  <c r="E313" i="4"/>
  <c r="E314" i="4"/>
  <c r="E315" i="4"/>
  <c r="E316" i="4"/>
  <c r="E317" i="4"/>
  <c r="E318" i="4"/>
  <c r="E319" i="4"/>
  <c r="E320" i="4"/>
  <c r="E321" i="4"/>
  <c r="E322" i="4"/>
  <c r="E323" i="4"/>
  <c r="E324" i="4"/>
  <c r="E325" i="4"/>
  <c r="E326" i="4"/>
  <c r="E327" i="4"/>
  <c r="E328" i="4"/>
  <c r="E329" i="4"/>
  <c r="E330" i="4"/>
  <c r="E331" i="4"/>
  <c r="E332" i="4"/>
  <c r="E333" i="4"/>
  <c r="E334" i="4"/>
  <c r="E335" i="4"/>
  <c r="E336" i="4"/>
  <c r="E337" i="4"/>
  <c r="E338" i="4"/>
  <c r="E339" i="4"/>
  <c r="E340" i="4"/>
  <c r="E341" i="4"/>
  <c r="E342" i="4"/>
  <c r="E343" i="4"/>
  <c r="E344" i="4"/>
  <c r="E345" i="4"/>
  <c r="E346" i="4"/>
  <c r="E347" i="4"/>
  <c r="E348" i="4"/>
  <c r="E349" i="4"/>
  <c r="E350" i="4"/>
  <c r="E351" i="4"/>
  <c r="E352" i="4"/>
  <c r="E353" i="4"/>
  <c r="E354" i="4"/>
  <c r="E355" i="4"/>
  <c r="E356" i="4"/>
  <c r="E357" i="4"/>
  <c r="E358" i="4"/>
  <c r="E359" i="4"/>
  <c r="E360" i="4"/>
  <c r="E361" i="4"/>
  <c r="E362" i="4"/>
  <c r="E363" i="4"/>
  <c r="E364" i="4"/>
  <c r="E365" i="4"/>
  <c r="E366" i="4"/>
  <c r="E367" i="4"/>
  <c r="E368" i="4"/>
  <c r="E369" i="4"/>
  <c r="E370" i="4"/>
  <c r="E371" i="4"/>
  <c r="E372" i="4"/>
  <c r="E373" i="4"/>
  <c r="E374" i="4"/>
  <c r="E375" i="4"/>
  <c r="E376" i="4"/>
  <c r="E377" i="4"/>
  <c r="E378" i="4"/>
  <c r="E379" i="4"/>
  <c r="E380" i="4"/>
  <c r="E16" i="4"/>
  <c r="L47" i="1" l="1"/>
  <c r="M47" i="1"/>
  <c r="L48" i="1"/>
  <c r="M48" i="1"/>
  <c r="A28" i="1"/>
  <c r="L50" i="1"/>
  <c r="M50" i="1"/>
  <c r="L51" i="1"/>
  <c r="M51" i="1"/>
  <c r="L52" i="1"/>
  <c r="M52" i="1"/>
  <c r="L53" i="1"/>
  <c r="M53" i="1"/>
  <c r="D16" i="1"/>
  <c r="B29" i="1" s="1"/>
  <c r="M54" i="1" l="1"/>
  <c r="E12" i="4"/>
  <c r="E13" i="4" s="1"/>
  <c r="E11" i="4"/>
  <c r="AI48" i="1"/>
  <c r="AC51" i="1"/>
  <c r="AC48" i="1"/>
  <c r="AC49" i="1"/>
  <c r="AC50" i="1"/>
  <c r="AC52" i="1"/>
  <c r="AC53" i="1"/>
  <c r="AC54" i="1"/>
  <c r="AC55" i="1"/>
  <c r="AC56" i="1"/>
  <c r="AC57" i="1"/>
  <c r="AC58" i="1"/>
  <c r="AC59" i="1"/>
  <c r="AC60" i="1"/>
  <c r="AC61" i="1"/>
  <c r="AC62" i="1"/>
  <c r="AC63" i="1"/>
  <c r="AC64" i="1"/>
  <c r="AC65" i="1"/>
  <c r="AC66" i="1"/>
  <c r="AC67" i="1"/>
  <c r="AC68" i="1"/>
  <c r="AC69" i="1"/>
  <c r="AC70" i="1"/>
  <c r="AC71" i="1"/>
  <c r="AC72" i="1"/>
  <c r="AC73" i="1"/>
  <c r="AC74" i="1"/>
  <c r="AC75" i="1"/>
  <c r="AC76" i="1"/>
  <c r="AC47" i="1"/>
  <c r="AI49" i="1"/>
  <c r="AI51" i="1"/>
  <c r="L54" i="1"/>
  <c r="L55" i="1"/>
  <c r="M55" i="1"/>
  <c r="L56" i="1"/>
  <c r="M56" i="1"/>
  <c r="L57" i="1"/>
  <c r="M57" i="1"/>
  <c r="L58" i="1"/>
  <c r="M58" i="1"/>
  <c r="L59" i="1"/>
  <c r="M59" i="1"/>
  <c r="L60" i="1"/>
  <c r="M60" i="1"/>
  <c r="L61" i="1"/>
  <c r="M61" i="1"/>
  <c r="L62" i="1"/>
  <c r="M62" i="1"/>
  <c r="L63" i="1"/>
  <c r="M63" i="1"/>
  <c r="L64" i="1"/>
  <c r="M64" i="1"/>
  <c r="L65" i="1"/>
  <c r="M65" i="1"/>
  <c r="L66" i="1"/>
  <c r="M66" i="1"/>
  <c r="L67" i="1"/>
  <c r="M67" i="1"/>
  <c r="L68" i="1"/>
  <c r="M68" i="1"/>
  <c r="L69" i="1"/>
  <c r="M69" i="1"/>
  <c r="L70" i="1"/>
  <c r="M70" i="1"/>
  <c r="L71" i="1"/>
  <c r="M71" i="1"/>
  <c r="L72" i="1"/>
  <c r="M72" i="1"/>
  <c r="L73" i="1"/>
  <c r="M73" i="1"/>
  <c r="L74" i="1"/>
  <c r="M74" i="1"/>
  <c r="L75" i="1"/>
  <c r="M75" i="1"/>
  <c r="L76" i="1"/>
  <c r="M76" i="1"/>
  <c r="E72" i="1"/>
  <c r="AH72" i="1"/>
  <c r="E73" i="1"/>
  <c r="AH73" i="1"/>
  <c r="E74" i="1"/>
  <c r="AH74" i="1"/>
  <c r="E75" i="1"/>
  <c r="AH75" i="1"/>
  <c r="AH48" i="1"/>
  <c r="E68" i="1"/>
  <c r="AI63" i="1" l="1"/>
  <c r="AI75" i="1"/>
  <c r="AI67" i="1"/>
  <c r="AI71" i="1"/>
  <c r="AI55" i="1"/>
  <c r="AI59" i="1"/>
  <c r="AI76" i="1"/>
  <c r="AI72" i="1"/>
  <c r="AI68" i="1"/>
  <c r="AI73" i="1"/>
  <c r="AI69" i="1"/>
  <c r="H16" i="4"/>
  <c r="H34" i="4"/>
  <c r="AI74" i="1"/>
  <c r="AI70" i="1"/>
  <c r="AI66" i="1"/>
  <c r="AI62" i="1"/>
  <c r="AI58" i="1"/>
  <c r="AI50" i="1"/>
  <c r="AG54" i="1"/>
  <c r="AI54" i="1"/>
  <c r="AI65" i="1"/>
  <c r="AI61" i="1"/>
  <c r="AI57" i="1"/>
  <c r="AI53" i="1"/>
  <c r="AI47" i="1"/>
  <c r="AI64" i="1"/>
  <c r="AI60" i="1"/>
  <c r="AI56" i="1"/>
  <c r="AI52" i="1"/>
  <c r="AG73" i="1"/>
  <c r="H314" i="4"/>
  <c r="H256" i="4"/>
  <c r="H346" i="4"/>
  <c r="H320" i="4"/>
  <c r="H218" i="4"/>
  <c r="H176" i="4"/>
  <c r="H168" i="4"/>
  <c r="H370" i="4"/>
  <c r="H48" i="4"/>
  <c r="H347" i="4"/>
  <c r="H224" i="4"/>
  <c r="H288" i="4"/>
  <c r="H112" i="4"/>
  <c r="H282" i="4"/>
  <c r="H104" i="4"/>
  <c r="H368" i="4"/>
  <c r="H250" i="4"/>
  <c r="H40" i="4"/>
  <c r="H363" i="4"/>
  <c r="H344" i="4"/>
  <c r="H312" i="4"/>
  <c r="H280" i="4"/>
  <c r="H248" i="4"/>
  <c r="H216" i="4"/>
  <c r="H160" i="4"/>
  <c r="H32" i="4"/>
  <c r="H362" i="4"/>
  <c r="H338" i="4"/>
  <c r="H274" i="4"/>
  <c r="H210" i="4"/>
  <c r="H152" i="4"/>
  <c r="H24" i="4"/>
  <c r="H379" i="4"/>
  <c r="H360" i="4"/>
  <c r="H336" i="4"/>
  <c r="H304" i="4"/>
  <c r="H272" i="4"/>
  <c r="H240" i="4"/>
  <c r="H208" i="4"/>
  <c r="H80" i="4"/>
  <c r="H378" i="4"/>
  <c r="H355" i="4"/>
  <c r="H330" i="4"/>
  <c r="H298" i="4"/>
  <c r="H266" i="4"/>
  <c r="H234" i="4"/>
  <c r="H200" i="4"/>
  <c r="H136" i="4"/>
  <c r="H72" i="4"/>
  <c r="H306" i="4"/>
  <c r="H242" i="4"/>
  <c r="H88" i="4"/>
  <c r="H144" i="4"/>
  <c r="H376" i="4"/>
  <c r="H354" i="4"/>
  <c r="H328" i="4"/>
  <c r="H296" i="4"/>
  <c r="H264" i="4"/>
  <c r="H232" i="4"/>
  <c r="H192" i="4"/>
  <c r="H128" i="4"/>
  <c r="H64" i="4"/>
  <c r="H96" i="4"/>
  <c r="H371" i="4"/>
  <c r="H352" i="4"/>
  <c r="H322" i="4"/>
  <c r="H290" i="4"/>
  <c r="H258" i="4"/>
  <c r="H226" i="4"/>
  <c r="H184" i="4"/>
  <c r="H120" i="4"/>
  <c r="H56" i="4"/>
  <c r="H375" i="4"/>
  <c r="H367" i="4"/>
  <c r="H359" i="4"/>
  <c r="H351" i="4"/>
  <c r="H343" i="4"/>
  <c r="H335" i="4"/>
  <c r="H327" i="4"/>
  <c r="H319" i="4"/>
  <c r="H311" i="4"/>
  <c r="H303" i="4"/>
  <c r="H295" i="4"/>
  <c r="H287" i="4"/>
  <c r="H279" i="4"/>
  <c r="H271" i="4"/>
  <c r="H263" i="4"/>
  <c r="H255" i="4"/>
  <c r="H247" i="4"/>
  <c r="H239" i="4"/>
  <c r="H231" i="4"/>
  <c r="H223" i="4"/>
  <c r="H215" i="4"/>
  <c r="H207" i="4"/>
  <c r="H199" i="4"/>
  <c r="H191" i="4"/>
  <c r="H183" i="4"/>
  <c r="H175" i="4"/>
  <c r="H167" i="4"/>
  <c r="H159" i="4"/>
  <c r="H151" i="4"/>
  <c r="H143" i="4"/>
  <c r="H135" i="4"/>
  <c r="H127" i="4"/>
  <c r="H119" i="4"/>
  <c r="H111" i="4"/>
  <c r="H103" i="4"/>
  <c r="H95" i="4"/>
  <c r="H87" i="4"/>
  <c r="H79" i="4"/>
  <c r="H71" i="4"/>
  <c r="H63" i="4"/>
  <c r="H55" i="4"/>
  <c r="H47" i="4"/>
  <c r="H39" i="4"/>
  <c r="H31" i="4"/>
  <c r="H23" i="4"/>
  <c r="H374" i="4"/>
  <c r="H366" i="4"/>
  <c r="H358" i="4"/>
  <c r="H350" i="4"/>
  <c r="H342" i="4"/>
  <c r="H334" i="4"/>
  <c r="H326" i="4"/>
  <c r="H318" i="4"/>
  <c r="H310" i="4"/>
  <c r="H302" i="4"/>
  <c r="H294" i="4"/>
  <c r="H286" i="4"/>
  <c r="H278" i="4"/>
  <c r="H270" i="4"/>
  <c r="H262" i="4"/>
  <c r="H254" i="4"/>
  <c r="H246" i="4"/>
  <c r="H238" i="4"/>
  <c r="H230" i="4"/>
  <c r="H222" i="4"/>
  <c r="H214" i="4"/>
  <c r="H206" i="4"/>
  <c r="H198" i="4"/>
  <c r="H190" i="4"/>
  <c r="H182" i="4"/>
  <c r="H174" i="4"/>
  <c r="H166" i="4"/>
  <c r="H158" i="4"/>
  <c r="H150" i="4"/>
  <c r="H142" i="4"/>
  <c r="H134" i="4"/>
  <c r="H126" i="4"/>
  <c r="H118" i="4"/>
  <c r="H110" i="4"/>
  <c r="H102" i="4"/>
  <c r="H94" i="4"/>
  <c r="H86" i="4"/>
  <c r="H78" i="4"/>
  <c r="H70" i="4"/>
  <c r="H62" i="4"/>
  <c r="H54" i="4"/>
  <c r="H46" i="4"/>
  <c r="H38" i="4"/>
  <c r="H30" i="4"/>
  <c r="H22" i="4"/>
  <c r="H373" i="4"/>
  <c r="H365" i="4"/>
  <c r="H357" i="4"/>
  <c r="H349" i="4"/>
  <c r="H341" i="4"/>
  <c r="H333" i="4"/>
  <c r="H325" i="4"/>
  <c r="H317" i="4"/>
  <c r="H309" i="4"/>
  <c r="H301" i="4"/>
  <c r="H293" i="4"/>
  <c r="H285" i="4"/>
  <c r="H277" i="4"/>
  <c r="H269" i="4"/>
  <c r="H261" i="4"/>
  <c r="H253" i="4"/>
  <c r="H245" i="4"/>
  <c r="H237" i="4"/>
  <c r="H229" i="4"/>
  <c r="H221" i="4"/>
  <c r="H213" i="4"/>
  <c r="H205" i="4"/>
  <c r="H197" i="4"/>
  <c r="H189" i="4"/>
  <c r="H181" i="4"/>
  <c r="H173" i="4"/>
  <c r="H165" i="4"/>
  <c r="H157" i="4"/>
  <c r="H149" i="4"/>
  <c r="H141" i="4"/>
  <c r="H133" i="4"/>
  <c r="H125" i="4"/>
  <c r="H117" i="4"/>
  <c r="H109" i="4"/>
  <c r="H101" i="4"/>
  <c r="H93" i="4"/>
  <c r="H85" i="4"/>
  <c r="H77" i="4"/>
  <c r="H69" i="4"/>
  <c r="H61" i="4"/>
  <c r="H53" i="4"/>
  <c r="H45" i="4"/>
  <c r="H37" i="4"/>
  <c r="H29" i="4"/>
  <c r="H21" i="4"/>
  <c r="H380" i="4"/>
  <c r="H372" i="4"/>
  <c r="H364" i="4"/>
  <c r="H356" i="4"/>
  <c r="H348" i="4"/>
  <c r="H340" i="4"/>
  <c r="H332" i="4"/>
  <c r="H324" i="4"/>
  <c r="H316" i="4"/>
  <c r="H308" i="4"/>
  <c r="H300" i="4"/>
  <c r="H292" i="4"/>
  <c r="H284" i="4"/>
  <c r="H276" i="4"/>
  <c r="H268" i="4"/>
  <c r="H260" i="4"/>
  <c r="H252" i="4"/>
  <c r="H244" i="4"/>
  <c r="H236" i="4"/>
  <c r="H228" i="4"/>
  <c r="H220" i="4"/>
  <c r="H212" i="4"/>
  <c r="H204" i="4"/>
  <c r="H196" i="4"/>
  <c r="H188" i="4"/>
  <c r="H180" i="4"/>
  <c r="H172" i="4"/>
  <c r="H164" i="4"/>
  <c r="H156" i="4"/>
  <c r="H148" i="4"/>
  <c r="H140" i="4"/>
  <c r="H132" i="4"/>
  <c r="H124" i="4"/>
  <c r="H116" i="4"/>
  <c r="H108" i="4"/>
  <c r="H100" i="4"/>
  <c r="H92" i="4"/>
  <c r="H84" i="4"/>
  <c r="H76" i="4"/>
  <c r="H68" i="4"/>
  <c r="H60" i="4"/>
  <c r="H52" i="4"/>
  <c r="H44" i="4"/>
  <c r="H36" i="4"/>
  <c r="H28" i="4"/>
  <c r="H20" i="4"/>
  <c r="H339" i="4"/>
  <c r="H331" i="4"/>
  <c r="H323" i="4"/>
  <c r="H315" i="4"/>
  <c r="H307" i="4"/>
  <c r="H299" i="4"/>
  <c r="H291" i="4"/>
  <c r="H283" i="4"/>
  <c r="H275" i="4"/>
  <c r="H267" i="4"/>
  <c r="H259" i="4"/>
  <c r="H251" i="4"/>
  <c r="H243" i="4"/>
  <c r="H235" i="4"/>
  <c r="H227" i="4"/>
  <c r="H219" i="4"/>
  <c r="H211" i="4"/>
  <c r="H203" i="4"/>
  <c r="H195" i="4"/>
  <c r="H187" i="4"/>
  <c r="H179" i="4"/>
  <c r="H171" i="4"/>
  <c r="H163" i="4"/>
  <c r="H155" i="4"/>
  <c r="H147" i="4"/>
  <c r="H139" i="4"/>
  <c r="H131" i="4"/>
  <c r="H123" i="4"/>
  <c r="H115" i="4"/>
  <c r="H107" i="4"/>
  <c r="H99" i="4"/>
  <c r="H91" i="4"/>
  <c r="H83" i="4"/>
  <c r="H75" i="4"/>
  <c r="H67" i="4"/>
  <c r="H59" i="4"/>
  <c r="H51" i="4"/>
  <c r="H43" i="4"/>
  <c r="H35" i="4"/>
  <c r="H27" i="4"/>
  <c r="H19" i="4"/>
  <c r="H202" i="4"/>
  <c r="H194" i="4"/>
  <c r="H186" i="4"/>
  <c r="H178" i="4"/>
  <c r="H170" i="4"/>
  <c r="H162" i="4"/>
  <c r="H154" i="4"/>
  <c r="H146" i="4"/>
  <c r="H138" i="4"/>
  <c r="H130" i="4"/>
  <c r="H122" i="4"/>
  <c r="H114" i="4"/>
  <c r="H106" i="4"/>
  <c r="H98" i="4"/>
  <c r="H90" i="4"/>
  <c r="H82" i="4"/>
  <c r="H74" i="4"/>
  <c r="H66" i="4"/>
  <c r="H58" i="4"/>
  <c r="H50" i="4"/>
  <c r="H42" i="4"/>
  <c r="H26" i="4"/>
  <c r="H18" i="4"/>
  <c r="H377" i="4"/>
  <c r="H369" i="4"/>
  <c r="H361" i="4"/>
  <c r="H353" i="4"/>
  <c r="H345" i="4"/>
  <c r="H337" i="4"/>
  <c r="H329" i="4"/>
  <c r="H321" i="4"/>
  <c r="H313" i="4"/>
  <c r="H305" i="4"/>
  <c r="H297" i="4"/>
  <c r="H289" i="4"/>
  <c r="H281" i="4"/>
  <c r="H273" i="4"/>
  <c r="H265" i="4"/>
  <c r="H257" i="4"/>
  <c r="H249" i="4"/>
  <c r="H241" i="4"/>
  <c r="H233" i="4"/>
  <c r="H225" i="4"/>
  <c r="H217" i="4"/>
  <c r="H209" i="4"/>
  <c r="H201" i="4"/>
  <c r="H193" i="4"/>
  <c r="H185" i="4"/>
  <c r="H177" i="4"/>
  <c r="H169" i="4"/>
  <c r="H161" i="4"/>
  <c r="H153" i="4"/>
  <c r="H145" i="4"/>
  <c r="H137" i="4"/>
  <c r="H129" i="4"/>
  <c r="H121" i="4"/>
  <c r="H113" i="4"/>
  <c r="H105" i="4"/>
  <c r="H97" i="4"/>
  <c r="H89" i="4"/>
  <c r="H81" i="4"/>
  <c r="H73" i="4"/>
  <c r="H65" i="4"/>
  <c r="H57" i="4"/>
  <c r="H49" i="4"/>
  <c r="H41" i="4"/>
  <c r="H33" i="4"/>
  <c r="H25" i="4"/>
  <c r="H17" i="4"/>
  <c r="AG47" i="1"/>
  <c r="AG70" i="1"/>
  <c r="AG62" i="1"/>
  <c r="AG75" i="1"/>
  <c r="AG71" i="1"/>
  <c r="AG67" i="1"/>
  <c r="AG63" i="1"/>
  <c r="AG59" i="1"/>
  <c r="AG55" i="1"/>
  <c r="AG57" i="1"/>
  <c r="AG48" i="1"/>
  <c r="AG74" i="1"/>
  <c r="AG66" i="1"/>
  <c r="AG58" i="1"/>
  <c r="AG76" i="1"/>
  <c r="AG72" i="1"/>
  <c r="AG68" i="1"/>
  <c r="AG64" i="1"/>
  <c r="AG60" i="1"/>
  <c r="AG56" i="1"/>
  <c r="AG69" i="1"/>
  <c r="AG65" i="1"/>
  <c r="AG61" i="1"/>
  <c r="AG49" i="1"/>
  <c r="AG50" i="1"/>
  <c r="AG52" i="1"/>
  <c r="AG53" i="1"/>
  <c r="AG51" i="1"/>
  <c r="AH68" i="1" l="1"/>
  <c r="AH62" i="1"/>
  <c r="AH63" i="1"/>
  <c r="AH64" i="1"/>
  <c r="AH65" i="1"/>
  <c r="AH66" i="1"/>
  <c r="AH67" i="1"/>
  <c r="E62" i="1"/>
  <c r="E63" i="1"/>
  <c r="E64" i="1"/>
  <c r="E65" i="1"/>
  <c r="E66" i="1"/>
  <c r="E67" i="1"/>
  <c r="AX45" i="1" l="1"/>
  <c r="BA45" i="1" s="1"/>
  <c r="AW45" i="1"/>
  <c r="AV45" i="1"/>
  <c r="AY45" i="1" s="1"/>
  <c r="AZ45" i="1" l="1"/>
  <c r="AH49" i="1" l="1"/>
  <c r="AH50" i="1"/>
  <c r="AH51" i="1"/>
  <c r="AH52" i="1"/>
  <c r="AH53" i="1"/>
  <c r="AH54" i="1"/>
  <c r="AH55" i="1"/>
  <c r="AH56" i="1"/>
  <c r="AH57" i="1"/>
  <c r="AH58" i="1"/>
  <c r="AH59" i="1"/>
  <c r="AH60" i="1"/>
  <c r="AH61" i="1"/>
  <c r="AH69" i="1"/>
  <c r="AH70" i="1"/>
  <c r="AH71" i="1"/>
  <c r="AH76" i="1"/>
  <c r="E58" i="1"/>
  <c r="E59" i="1"/>
  <c r="E60" i="1"/>
  <c r="E61" i="1"/>
  <c r="E69" i="1"/>
  <c r="E70" i="1"/>
  <c r="E71" i="1"/>
  <c r="E76" i="1"/>
  <c r="O37" i="1"/>
  <c r="O36" i="1"/>
  <c r="O35" i="1"/>
  <c r="I2" i="3"/>
  <c r="I3" i="3" s="1"/>
  <c r="D11" i="1" s="1"/>
  <c r="A12" i="1" s="1"/>
  <c r="Y33" i="1" l="1"/>
  <c r="O33" i="1" s="1"/>
  <c r="Y32" i="1"/>
  <c r="O32" i="1" s="1"/>
  <c r="Y34" i="1"/>
  <c r="O34" i="1" s="1"/>
  <c r="O38" i="1" l="1"/>
  <c r="Z38" i="1" s="1"/>
  <c r="E54" i="1" l="1"/>
  <c r="E55" i="1"/>
  <c r="E56" i="1"/>
  <c r="E53" i="1"/>
  <c r="E57" i="1"/>
  <c r="E52" i="1"/>
  <c r="E51" i="1"/>
  <c r="E49" i="1"/>
  <c r="E50" i="1"/>
  <c r="E48" i="1"/>
  <c r="Q46" i="1" l="1"/>
  <c r="AM46" i="1" s="1"/>
  <c r="AZ46" i="1"/>
  <c r="P46" i="1"/>
  <c r="AL46" i="1" s="1"/>
  <c r="BA46" i="1"/>
  <c r="S46" i="1"/>
  <c r="AO46" i="1" s="1"/>
  <c r="R46" i="1"/>
  <c r="AN46" i="1" s="1"/>
  <c r="AY46" i="1"/>
  <c r="U46" i="1"/>
  <c r="BD46" i="1" s="1"/>
  <c r="V46" i="1"/>
  <c r="BE46" i="1" s="1"/>
  <c r="B46" i="1"/>
  <c r="N46" i="1"/>
  <c r="BB46" i="1" l="1" a="1"/>
  <c r="BB46" i="1" s="1"/>
  <c r="T46" i="1" s="1"/>
  <c r="AI46" i="1" s="1"/>
  <c r="AQ46" i="1"/>
  <c r="AV46" i="1" s="1"/>
  <c r="AC46" i="1"/>
  <c r="E16" i="1" s="1"/>
  <c r="AF46" i="1"/>
  <c r="AR46" i="1"/>
  <c r="AH47" i="1"/>
  <c r="AT46" i="1"/>
  <c r="AS46" i="1"/>
  <c r="AP46" i="1"/>
  <c r="N47" i="1" l="1"/>
  <c r="N48" i="1" s="1"/>
  <c r="N49" i="1" s="1"/>
  <c r="N50" i="1" s="1"/>
  <c r="N51" i="1" s="1"/>
  <c r="N52" i="1" s="1"/>
  <c r="N53" i="1" s="1"/>
  <c r="N54" i="1" s="1"/>
  <c r="N55" i="1" s="1"/>
  <c r="N56" i="1" s="1"/>
  <c r="N57" i="1" s="1"/>
  <c r="N58" i="1" s="1"/>
  <c r="AW46" i="1"/>
  <c r="AX46" i="1"/>
  <c r="F16" i="4"/>
  <c r="G16" i="4" s="1"/>
  <c r="A46" i="1"/>
  <c r="N59" i="1" l="1"/>
  <c r="AE58" i="1"/>
  <c r="AF58" i="1"/>
  <c r="AE47" i="1"/>
  <c r="AF47" i="1"/>
  <c r="F17" i="4"/>
  <c r="G17" i="4" s="1"/>
  <c r="AF48" i="1"/>
  <c r="AE48" i="1"/>
  <c r="A47" i="1" l="1"/>
  <c r="A58" i="1"/>
  <c r="N60" i="1"/>
  <c r="AF59" i="1"/>
  <c r="AE59" i="1"/>
  <c r="F18" i="4"/>
  <c r="G18" i="4" s="1"/>
  <c r="AF49" i="1"/>
  <c r="AE49" i="1"/>
  <c r="A48" i="1"/>
  <c r="A59" i="1" l="1"/>
  <c r="N61" i="1"/>
  <c r="AE60" i="1"/>
  <c r="AF60" i="1"/>
  <c r="F19" i="4"/>
  <c r="G19" i="4" s="1"/>
  <c r="A49" i="1"/>
  <c r="AE50" i="1"/>
  <c r="AF50" i="1"/>
  <c r="A60" i="1" l="1"/>
  <c r="N62" i="1"/>
  <c r="AE61" i="1"/>
  <c r="AF61" i="1"/>
  <c r="F20" i="4"/>
  <c r="G20" i="4" s="1"/>
  <c r="A50" i="1"/>
  <c r="AF51" i="1"/>
  <c r="AE51" i="1"/>
  <c r="A61" i="1" l="1"/>
  <c r="N63" i="1"/>
  <c r="AE62" i="1"/>
  <c r="AF62" i="1"/>
  <c r="F21" i="4"/>
  <c r="G21" i="4" s="1"/>
  <c r="A51" i="1"/>
  <c r="AE52" i="1"/>
  <c r="AF52" i="1"/>
  <c r="A62" i="1" l="1"/>
  <c r="N64" i="1"/>
  <c r="AE63" i="1"/>
  <c r="AF63" i="1"/>
  <c r="F22" i="4"/>
  <c r="G22" i="4" s="1"/>
  <c r="A52" i="1"/>
  <c r="AF53" i="1"/>
  <c r="AE53" i="1"/>
  <c r="A63" i="1" l="1"/>
  <c r="N65" i="1"/>
  <c r="AE64" i="1"/>
  <c r="AF64" i="1"/>
  <c r="F23" i="4"/>
  <c r="G23" i="4" s="1"/>
  <c r="A53" i="1"/>
  <c r="AF54" i="1"/>
  <c r="AE54" i="1"/>
  <c r="A64" i="1" l="1"/>
  <c r="N66" i="1"/>
  <c r="AE65" i="1"/>
  <c r="AF65" i="1"/>
  <c r="F24" i="4"/>
  <c r="G24" i="4" s="1"/>
  <c r="A54" i="1"/>
  <c r="AF55" i="1"/>
  <c r="AE55" i="1"/>
  <c r="A65" i="1" l="1"/>
  <c r="N67" i="1"/>
  <c r="AE66" i="1"/>
  <c r="AF66" i="1"/>
  <c r="F25" i="4"/>
  <c r="G25" i="4" s="1"/>
  <c r="A55" i="1"/>
  <c r="AE56" i="1"/>
  <c r="AF56" i="1"/>
  <c r="A66" i="1" l="1"/>
  <c r="N68" i="1"/>
  <c r="AE67" i="1"/>
  <c r="AF67" i="1"/>
  <c r="F26" i="4"/>
  <c r="G26" i="4" s="1"/>
  <c r="A56" i="1"/>
  <c r="AE57" i="1"/>
  <c r="AF57" i="1"/>
  <c r="A67" i="1" l="1"/>
  <c r="N69" i="1"/>
  <c r="AE68" i="1"/>
  <c r="AF68" i="1"/>
  <c r="F27" i="4"/>
  <c r="G27" i="4" s="1"/>
  <c r="A57" i="1"/>
  <c r="A68" i="1" l="1"/>
  <c r="N70" i="1"/>
  <c r="AF69" i="1"/>
  <c r="AE69" i="1"/>
  <c r="F28" i="4"/>
  <c r="G28" i="4" s="1"/>
  <c r="A69" i="1" l="1"/>
  <c r="N71" i="1"/>
  <c r="AE70" i="1"/>
  <c r="AF70" i="1"/>
  <c r="F29" i="4"/>
  <c r="G29" i="4" s="1"/>
  <c r="A70" i="1" l="1"/>
  <c r="N72" i="1"/>
  <c r="AF71" i="1"/>
  <c r="AE71" i="1"/>
  <c r="F30" i="4"/>
  <c r="G30" i="4" s="1"/>
  <c r="A71" i="1" l="1"/>
  <c r="N73" i="1"/>
  <c r="AF72" i="1"/>
  <c r="AE72" i="1"/>
  <c r="F31" i="4"/>
  <c r="G31" i="4" s="1"/>
  <c r="A72" i="1" l="1"/>
  <c r="N74" i="1"/>
  <c r="AF73" i="1"/>
  <c r="AE73" i="1"/>
  <c r="F32" i="4"/>
  <c r="G32" i="4" s="1"/>
  <c r="A73" i="1" l="1"/>
  <c r="N75" i="1"/>
  <c r="AE74" i="1"/>
  <c r="AF74" i="1"/>
  <c r="F33" i="4"/>
  <c r="G33" i="4" s="1"/>
  <c r="A74" i="1" l="1"/>
  <c r="N76" i="1"/>
  <c r="AE75" i="1"/>
  <c r="AF75" i="1"/>
  <c r="F34" i="4"/>
  <c r="G34" i="4" s="1"/>
  <c r="A75" i="1" l="1"/>
  <c r="AF76" i="1"/>
  <c r="AE76" i="1"/>
  <c r="E17" i="1"/>
  <c r="A9" i="1"/>
  <c r="F35" i="4"/>
  <c r="G35" i="4" s="1"/>
  <c r="A45" i="1" l="1"/>
  <c r="A76" i="1"/>
  <c r="F36" i="4"/>
  <c r="G36" i="4" s="1"/>
  <c r="F37" i="4" l="1"/>
  <c r="G37" i="4" s="1"/>
  <c r="F38" i="4" l="1"/>
  <c r="G38" i="4" s="1"/>
  <c r="F39" i="4" l="1"/>
  <c r="G39" i="4" s="1"/>
  <c r="F40" i="4" l="1"/>
  <c r="G40" i="4" s="1"/>
  <c r="F41" i="4" l="1"/>
  <c r="G41" i="4" s="1"/>
  <c r="F42" i="4" l="1"/>
  <c r="G42" i="4" s="1"/>
  <c r="F43" i="4" l="1"/>
  <c r="G43" i="4" s="1"/>
  <c r="F44" i="4" l="1"/>
  <c r="G44" i="4" s="1"/>
  <c r="F45" i="4" l="1"/>
  <c r="G45" i="4" s="1"/>
  <c r="F46" i="4" l="1"/>
  <c r="G46" i="4" s="1"/>
  <c r="F47" i="4" l="1"/>
  <c r="G47" i="4" s="1"/>
  <c r="F48" i="4" l="1"/>
  <c r="G48" i="4" s="1"/>
  <c r="F49" i="4" l="1"/>
  <c r="G49" i="4" s="1"/>
  <c r="F50" i="4" l="1"/>
  <c r="G50" i="4" s="1"/>
  <c r="F51" i="4" l="1"/>
  <c r="G51" i="4" s="1"/>
  <c r="F52" i="4" l="1"/>
  <c r="G52" i="4" s="1"/>
  <c r="F53" i="4" l="1"/>
  <c r="G53" i="4" s="1"/>
  <c r="F54" i="4" l="1"/>
  <c r="G54" i="4" s="1"/>
  <c r="F55" i="4" l="1"/>
  <c r="G55" i="4" s="1"/>
  <c r="F56" i="4" l="1"/>
  <c r="G56" i="4" s="1"/>
  <c r="F57" i="4" l="1"/>
  <c r="G57" i="4" s="1"/>
  <c r="F58" i="4" l="1"/>
  <c r="G58" i="4" s="1"/>
  <c r="F59" i="4" l="1"/>
  <c r="G59" i="4" s="1"/>
  <c r="F60" i="4"/>
  <c r="G60" i="4" s="1"/>
  <c r="F61" i="4" l="1"/>
  <c r="G61" i="4" s="1"/>
  <c r="F62" i="4" l="1"/>
  <c r="G62" i="4" s="1"/>
  <c r="F63" i="4" l="1"/>
  <c r="G63" i="4" s="1"/>
  <c r="F64" i="4" l="1"/>
  <c r="G64" i="4" s="1"/>
  <c r="F65" i="4" l="1"/>
  <c r="G65" i="4" s="1"/>
  <c r="F66" i="4" l="1"/>
  <c r="G66" i="4" s="1"/>
  <c r="F67" i="4" l="1"/>
  <c r="G67" i="4" s="1"/>
  <c r="F68" i="4" l="1"/>
  <c r="G68" i="4" s="1"/>
  <c r="F69" i="4" l="1"/>
  <c r="G69" i="4" s="1"/>
  <c r="F70" i="4" l="1"/>
  <c r="G70" i="4" s="1"/>
  <c r="F71" i="4" l="1"/>
  <c r="G71" i="4" s="1"/>
  <c r="F72" i="4" l="1"/>
  <c r="G72" i="4" s="1"/>
  <c r="F73" i="4" l="1"/>
  <c r="G73" i="4" s="1"/>
  <c r="F74" i="4" l="1"/>
  <c r="G74" i="4" s="1"/>
  <c r="F75" i="4" l="1"/>
  <c r="G75" i="4" s="1"/>
  <c r="F76" i="4" l="1"/>
  <c r="G76" i="4" s="1"/>
  <c r="F77" i="4" l="1"/>
  <c r="G77" i="4" s="1"/>
  <c r="F78" i="4" l="1"/>
  <c r="G78" i="4" s="1"/>
  <c r="F79" i="4" l="1"/>
  <c r="G79" i="4" s="1"/>
  <c r="F80" i="4" l="1"/>
  <c r="G80" i="4" s="1"/>
  <c r="F81" i="4" l="1"/>
  <c r="G81" i="4" s="1"/>
  <c r="F82" i="4" l="1"/>
  <c r="G82" i="4" s="1"/>
  <c r="F83" i="4" l="1"/>
  <c r="G83" i="4" s="1"/>
  <c r="F84" i="4" l="1"/>
  <c r="G84" i="4" s="1"/>
  <c r="F85" i="4" l="1"/>
  <c r="G85" i="4" s="1"/>
  <c r="F86" i="4" l="1"/>
  <c r="G86" i="4" s="1"/>
  <c r="F87" i="4" l="1"/>
  <c r="G87" i="4" s="1"/>
  <c r="F88" i="4" l="1"/>
  <c r="G88" i="4" s="1"/>
  <c r="F89" i="4" l="1"/>
  <c r="G89" i="4" s="1"/>
  <c r="F90" i="4" l="1"/>
  <c r="G90" i="4" s="1"/>
  <c r="F91" i="4" l="1"/>
  <c r="G91" i="4" s="1"/>
  <c r="F92" i="4" l="1"/>
  <c r="G92" i="4" s="1"/>
  <c r="F93" i="4" l="1"/>
  <c r="G93" i="4" s="1"/>
  <c r="F94" i="4" l="1"/>
  <c r="G94" i="4" s="1"/>
  <c r="F95" i="4" l="1"/>
  <c r="G95" i="4" s="1"/>
  <c r="F96" i="4" l="1"/>
  <c r="G96" i="4" s="1"/>
  <c r="F97" i="4" l="1"/>
  <c r="G97" i="4" s="1"/>
  <c r="F98" i="4" l="1"/>
  <c r="G98" i="4" s="1"/>
  <c r="F99" i="4" l="1"/>
  <c r="G99" i="4" s="1"/>
  <c r="F100" i="4" l="1"/>
  <c r="G100" i="4" s="1"/>
  <c r="F101" i="4" l="1"/>
  <c r="G101" i="4" s="1"/>
  <c r="F102" i="4" l="1"/>
  <c r="G102" i="4" s="1"/>
  <c r="F103" i="4" l="1"/>
  <c r="G103" i="4" s="1"/>
  <c r="F104" i="4" l="1"/>
  <c r="G104" i="4" s="1"/>
  <c r="F105" i="4" l="1"/>
  <c r="G105" i="4" s="1"/>
  <c r="F106" i="4" l="1"/>
  <c r="G106" i="4" s="1"/>
  <c r="F107" i="4" l="1"/>
  <c r="G107" i="4" s="1"/>
  <c r="F108" i="4" l="1"/>
  <c r="G108" i="4" s="1"/>
  <c r="F109" i="4" l="1"/>
  <c r="G109" i="4" s="1"/>
  <c r="F110" i="4" l="1"/>
  <c r="G110" i="4" s="1"/>
  <c r="F111" i="4" l="1"/>
  <c r="G111" i="4" s="1"/>
  <c r="F112" i="4" l="1"/>
  <c r="G112" i="4" s="1"/>
  <c r="F113" i="4" l="1"/>
  <c r="G113" i="4" s="1"/>
  <c r="F114" i="4" l="1"/>
  <c r="G114" i="4" s="1"/>
  <c r="F115" i="4" l="1"/>
  <c r="G115" i="4" s="1"/>
  <c r="F116" i="4" l="1"/>
  <c r="G116" i="4" s="1"/>
  <c r="F117" i="4" l="1"/>
  <c r="G117" i="4" s="1"/>
  <c r="F118" i="4" l="1"/>
  <c r="G118" i="4" s="1"/>
  <c r="F119" i="4" l="1"/>
  <c r="G119" i="4" s="1"/>
  <c r="F120" i="4" l="1"/>
  <c r="G120" i="4" s="1"/>
  <c r="F121" i="4" l="1"/>
  <c r="G121" i="4" s="1"/>
  <c r="F122" i="4" l="1"/>
  <c r="G122" i="4" s="1"/>
  <c r="F123" i="4" l="1"/>
  <c r="G123" i="4" s="1"/>
  <c r="F124" i="4" l="1"/>
  <c r="G124" i="4" s="1"/>
  <c r="F125" i="4" l="1"/>
  <c r="G125" i="4" s="1"/>
  <c r="F126" i="4" l="1"/>
  <c r="G126" i="4" s="1"/>
  <c r="F127" i="4" l="1"/>
  <c r="G127" i="4" s="1"/>
  <c r="F128" i="4" l="1"/>
  <c r="G128" i="4" s="1"/>
  <c r="F129" i="4" l="1"/>
  <c r="G129" i="4" s="1"/>
  <c r="F130" i="4" l="1"/>
  <c r="G130" i="4" s="1"/>
  <c r="F131" i="4" l="1"/>
  <c r="G131" i="4" s="1"/>
  <c r="F132" i="4" l="1"/>
  <c r="G132" i="4" s="1"/>
  <c r="F133" i="4" l="1"/>
  <c r="G133" i="4" s="1"/>
  <c r="F134" i="4" l="1"/>
  <c r="G134" i="4" s="1"/>
  <c r="F135" i="4" l="1"/>
  <c r="G135" i="4" s="1"/>
  <c r="F136" i="4" l="1"/>
  <c r="G136" i="4" s="1"/>
  <c r="F137" i="4" l="1"/>
  <c r="G137" i="4" s="1"/>
  <c r="F138" i="4" l="1"/>
  <c r="G138" i="4" s="1"/>
  <c r="F139" i="4" l="1"/>
  <c r="G139" i="4" s="1"/>
  <c r="F140" i="4" l="1"/>
  <c r="G140" i="4" s="1"/>
  <c r="F141" i="4" l="1"/>
  <c r="G141" i="4" s="1"/>
  <c r="F142" i="4" l="1"/>
  <c r="G142" i="4" s="1"/>
  <c r="F143" i="4" l="1"/>
  <c r="G143" i="4" s="1"/>
  <c r="F144" i="4" l="1"/>
  <c r="G144" i="4" s="1"/>
  <c r="F145" i="4" l="1"/>
  <c r="G145" i="4" s="1"/>
  <c r="F146" i="4" l="1"/>
  <c r="G146" i="4" s="1"/>
  <c r="F147" i="4" l="1"/>
  <c r="G147" i="4" s="1"/>
  <c r="F148" i="4" l="1"/>
  <c r="G148" i="4" s="1"/>
  <c r="F149" i="4" l="1"/>
  <c r="G149" i="4" s="1"/>
  <c r="F150" i="4" l="1"/>
  <c r="G150" i="4" s="1"/>
  <c r="F151" i="4" l="1"/>
  <c r="G151" i="4" s="1"/>
  <c r="F152" i="4" l="1"/>
  <c r="G152" i="4" s="1"/>
  <c r="F153" i="4" l="1"/>
  <c r="G153" i="4" s="1"/>
  <c r="F154" i="4" l="1"/>
  <c r="G154" i="4" s="1"/>
  <c r="F155" i="4" l="1"/>
  <c r="G155" i="4" s="1"/>
  <c r="F156" i="4" l="1"/>
  <c r="G156" i="4" s="1"/>
  <c r="F157" i="4" l="1"/>
  <c r="G157" i="4" s="1"/>
  <c r="F158" i="4" l="1"/>
  <c r="G158" i="4" s="1"/>
  <c r="F159" i="4" l="1"/>
  <c r="G159" i="4" s="1"/>
  <c r="F160" i="4" l="1"/>
  <c r="G160" i="4" s="1"/>
  <c r="F161" i="4" l="1"/>
  <c r="G161" i="4" s="1"/>
  <c r="F162" i="4" l="1"/>
  <c r="G162" i="4" s="1"/>
  <c r="F163" i="4" l="1"/>
  <c r="G163" i="4" s="1"/>
  <c r="F164" i="4" l="1"/>
  <c r="G164" i="4" s="1"/>
  <c r="F165" i="4" l="1"/>
  <c r="G165" i="4" s="1"/>
  <c r="F166" i="4" l="1"/>
  <c r="G166" i="4" s="1"/>
  <c r="F167" i="4" l="1"/>
  <c r="G167" i="4" s="1"/>
  <c r="F168" i="4" l="1"/>
  <c r="G168" i="4" s="1"/>
  <c r="F169" i="4" l="1"/>
  <c r="G169" i="4" s="1"/>
  <c r="F170" i="4" l="1"/>
  <c r="G170" i="4" s="1"/>
  <c r="F171" i="4" l="1"/>
  <c r="G171" i="4" s="1"/>
  <c r="F172" i="4" l="1"/>
  <c r="G172" i="4" s="1"/>
  <c r="F173" i="4" l="1"/>
  <c r="G173" i="4" s="1"/>
  <c r="F174" i="4" l="1"/>
  <c r="G174" i="4" s="1"/>
  <c r="F175" i="4" l="1"/>
  <c r="G175" i="4" s="1"/>
  <c r="F176" i="4" l="1"/>
  <c r="G176" i="4" s="1"/>
  <c r="F177" i="4" l="1"/>
  <c r="G177" i="4" s="1"/>
  <c r="F178" i="4" l="1"/>
  <c r="G178" i="4" s="1"/>
  <c r="F179" i="4" l="1"/>
  <c r="G179" i="4" s="1"/>
  <c r="F180" i="4" l="1"/>
  <c r="G180" i="4" s="1"/>
  <c r="F181" i="4" l="1"/>
  <c r="G181" i="4" s="1"/>
  <c r="F182" i="4" l="1"/>
  <c r="G182" i="4" s="1"/>
  <c r="F183" i="4" l="1"/>
  <c r="G183" i="4" s="1"/>
  <c r="F184" i="4" l="1"/>
  <c r="G184" i="4" s="1"/>
  <c r="F185" i="4" l="1"/>
  <c r="G185" i="4" s="1"/>
  <c r="F186" i="4" l="1"/>
  <c r="G186" i="4" s="1"/>
  <c r="F187" i="4" l="1"/>
  <c r="G187" i="4" s="1"/>
  <c r="F188" i="4" l="1"/>
  <c r="G188" i="4" s="1"/>
  <c r="F189" i="4" l="1"/>
  <c r="G189" i="4" s="1"/>
  <c r="F190" i="4" l="1"/>
  <c r="G190" i="4" s="1"/>
  <c r="F191" i="4" l="1"/>
  <c r="G191" i="4" s="1"/>
  <c r="F192" i="4" l="1"/>
  <c r="G192" i="4" s="1"/>
  <c r="F193" i="4" l="1"/>
  <c r="G193" i="4" s="1"/>
  <c r="F194" i="4" l="1"/>
  <c r="G194" i="4" s="1"/>
  <c r="F195" i="4" l="1"/>
  <c r="G195" i="4" s="1"/>
  <c r="F196" i="4" l="1"/>
  <c r="G196" i="4" s="1"/>
  <c r="F197" i="4" l="1"/>
  <c r="G197" i="4" s="1"/>
  <c r="F198" i="4" l="1"/>
  <c r="G198" i="4" s="1"/>
  <c r="F199" i="4" l="1"/>
  <c r="G199" i="4" s="1"/>
  <c r="F200" i="4" l="1"/>
  <c r="G200" i="4" s="1"/>
  <c r="F201" i="4" l="1"/>
  <c r="G201" i="4" s="1"/>
  <c r="F202" i="4" l="1"/>
  <c r="G202" i="4" s="1"/>
  <c r="F203" i="4" l="1"/>
  <c r="G203" i="4" s="1"/>
  <c r="F204" i="4" l="1"/>
  <c r="G204" i="4" s="1"/>
  <c r="F205" i="4" l="1"/>
  <c r="G205" i="4" s="1"/>
  <c r="F206" i="4" l="1"/>
  <c r="G206" i="4" s="1"/>
  <c r="F207" i="4" l="1"/>
  <c r="G207" i="4" s="1"/>
  <c r="F208" i="4" l="1"/>
  <c r="G208" i="4" s="1"/>
  <c r="F209" i="4" l="1"/>
  <c r="G209" i="4" s="1"/>
  <c r="F210" i="4" l="1"/>
  <c r="G210" i="4" s="1"/>
  <c r="F211" i="4" l="1"/>
  <c r="G211" i="4" s="1"/>
  <c r="F212" i="4" l="1"/>
  <c r="G212" i="4" s="1"/>
  <c r="F213" i="4" l="1"/>
  <c r="G213" i="4" s="1"/>
  <c r="F214" i="4" l="1"/>
  <c r="G214" i="4" s="1"/>
  <c r="F215" i="4" l="1"/>
  <c r="G215" i="4" s="1"/>
  <c r="F216" i="4" l="1"/>
  <c r="G216" i="4" s="1"/>
  <c r="F217" i="4" l="1"/>
  <c r="G217" i="4" s="1"/>
  <c r="F218" i="4" l="1"/>
  <c r="G218" i="4" s="1"/>
  <c r="F219" i="4" l="1"/>
  <c r="G219" i="4" s="1"/>
  <c r="F220" i="4" l="1"/>
  <c r="G220" i="4" s="1"/>
  <c r="F221" i="4" l="1"/>
  <c r="G221" i="4" s="1"/>
  <c r="F222" i="4" l="1"/>
  <c r="G222" i="4" s="1"/>
  <c r="F223" i="4" l="1"/>
  <c r="G223" i="4" s="1"/>
  <c r="F224" i="4" l="1"/>
  <c r="G224" i="4" s="1"/>
  <c r="F225" i="4" l="1"/>
  <c r="G225" i="4" s="1"/>
  <c r="F226" i="4" l="1"/>
  <c r="G226" i="4" s="1"/>
  <c r="F227" i="4" l="1"/>
  <c r="G227" i="4" s="1"/>
  <c r="F228" i="4" l="1"/>
  <c r="G228" i="4" s="1"/>
  <c r="F229" i="4" l="1"/>
  <c r="G229" i="4" s="1"/>
  <c r="F230" i="4" l="1"/>
  <c r="G230" i="4" s="1"/>
  <c r="F231" i="4" l="1"/>
  <c r="G231" i="4" s="1"/>
  <c r="F232" i="4" l="1"/>
  <c r="G232" i="4" s="1"/>
  <c r="F233" i="4" l="1"/>
  <c r="G233" i="4" s="1"/>
  <c r="F234" i="4" l="1"/>
  <c r="G234" i="4" s="1"/>
  <c r="F235" i="4" l="1"/>
  <c r="G235" i="4" s="1"/>
  <c r="F236" i="4" l="1"/>
  <c r="G236" i="4" s="1"/>
  <c r="F237" i="4" l="1"/>
  <c r="G237" i="4" s="1"/>
  <c r="F238" i="4" l="1"/>
  <c r="G238" i="4" s="1"/>
  <c r="F239" i="4" l="1"/>
  <c r="G239" i="4" s="1"/>
  <c r="F240" i="4" l="1"/>
  <c r="G240" i="4" s="1"/>
  <c r="F241" i="4" l="1"/>
  <c r="G241" i="4" s="1"/>
  <c r="F242" i="4" l="1"/>
  <c r="G242" i="4" s="1"/>
  <c r="F243" i="4" l="1"/>
  <c r="G243" i="4" s="1"/>
  <c r="F244" i="4" l="1"/>
  <c r="G244" i="4" s="1"/>
  <c r="F245" i="4" l="1"/>
  <c r="G245" i="4" s="1"/>
  <c r="F246" i="4" l="1"/>
  <c r="G246" i="4" s="1"/>
  <c r="F247" i="4" l="1"/>
  <c r="G247" i="4" s="1"/>
  <c r="F248" i="4" l="1"/>
  <c r="G248" i="4" s="1"/>
  <c r="F249" i="4" l="1"/>
  <c r="G249" i="4" s="1"/>
  <c r="F250" i="4" l="1"/>
  <c r="G250" i="4" s="1"/>
  <c r="F251" i="4" l="1"/>
  <c r="G251" i="4" s="1"/>
  <c r="F252" i="4" l="1"/>
  <c r="G252" i="4" s="1"/>
  <c r="F253" i="4" l="1"/>
  <c r="G253" i="4" s="1"/>
  <c r="F254" i="4" l="1"/>
  <c r="G254" i="4" s="1"/>
  <c r="F255" i="4" l="1"/>
  <c r="G255" i="4" s="1"/>
  <c r="F256" i="4" l="1"/>
  <c r="G256" i="4" s="1"/>
  <c r="F257" i="4" l="1"/>
  <c r="G257" i="4" s="1"/>
  <c r="F258" i="4" l="1"/>
  <c r="G258" i="4" s="1"/>
  <c r="F259" i="4" l="1"/>
  <c r="G259" i="4" s="1"/>
  <c r="F260" i="4" l="1"/>
  <c r="G260" i="4" s="1"/>
  <c r="F261" i="4" l="1"/>
  <c r="G261" i="4" s="1"/>
  <c r="F262" i="4" l="1"/>
  <c r="G262" i="4" s="1"/>
  <c r="F263" i="4" l="1"/>
  <c r="G263" i="4" s="1"/>
  <c r="F264" i="4" l="1"/>
  <c r="G264" i="4" s="1"/>
  <c r="F265" i="4" l="1"/>
  <c r="G265" i="4" s="1"/>
  <c r="F266" i="4" l="1"/>
  <c r="G266" i="4" s="1"/>
  <c r="F267" i="4" l="1"/>
  <c r="G267" i="4" s="1"/>
  <c r="F268" i="4" l="1"/>
  <c r="G268" i="4" s="1"/>
  <c r="F269" i="4" l="1"/>
  <c r="G269" i="4" s="1"/>
  <c r="F270" i="4" l="1"/>
  <c r="G270" i="4" s="1"/>
  <c r="F271" i="4" l="1"/>
  <c r="G271" i="4" s="1"/>
  <c r="F272" i="4" l="1"/>
  <c r="G272" i="4" s="1"/>
  <c r="F273" i="4" l="1"/>
  <c r="G273" i="4" s="1"/>
  <c r="F274" i="4" l="1"/>
  <c r="G274" i="4" s="1"/>
  <c r="F275" i="4" l="1"/>
  <c r="G275" i="4" s="1"/>
  <c r="F276" i="4" l="1"/>
  <c r="G276" i="4" s="1"/>
  <c r="F277" i="4" l="1"/>
  <c r="G277" i="4" s="1"/>
  <c r="F278" i="4" l="1"/>
  <c r="G278" i="4" s="1"/>
  <c r="F279" i="4" l="1"/>
  <c r="G279" i="4" s="1"/>
  <c r="F280" i="4" l="1"/>
  <c r="G280" i="4" s="1"/>
  <c r="F281" i="4" l="1"/>
  <c r="G281" i="4" s="1"/>
  <c r="F282" i="4" l="1"/>
  <c r="G282" i="4" s="1"/>
  <c r="F283" i="4" l="1"/>
  <c r="G283" i="4" s="1"/>
  <c r="F284" i="4" l="1"/>
  <c r="G284" i="4" s="1"/>
  <c r="F285" i="4" l="1"/>
  <c r="G285" i="4" s="1"/>
  <c r="F286" i="4" l="1"/>
  <c r="G286" i="4" s="1"/>
  <c r="F287" i="4" l="1"/>
  <c r="G287" i="4" s="1"/>
  <c r="F288" i="4" l="1"/>
  <c r="G288" i="4" s="1"/>
  <c r="F289" i="4" l="1"/>
  <c r="G289" i="4" s="1"/>
  <c r="F290" i="4" l="1"/>
  <c r="G290" i="4" s="1"/>
  <c r="F291" i="4" l="1"/>
  <c r="G291" i="4" s="1"/>
  <c r="F292" i="4" l="1"/>
  <c r="G292" i="4" s="1"/>
  <c r="F293" i="4" l="1"/>
  <c r="G293" i="4" s="1"/>
  <c r="F294" i="4" l="1"/>
  <c r="G294" i="4" s="1"/>
  <c r="F295" i="4" l="1"/>
  <c r="G295" i="4" s="1"/>
  <c r="F296" i="4" l="1"/>
  <c r="G296" i="4" s="1"/>
  <c r="F297" i="4" l="1"/>
  <c r="G297" i="4" s="1"/>
  <c r="F298" i="4" l="1"/>
  <c r="G298" i="4" s="1"/>
  <c r="F299" i="4" l="1"/>
  <c r="G299" i="4" s="1"/>
  <c r="F300" i="4" l="1"/>
  <c r="G300" i="4" s="1"/>
  <c r="F301" i="4" l="1"/>
  <c r="G301" i="4" s="1"/>
  <c r="F302" i="4" l="1"/>
  <c r="G302" i="4" s="1"/>
  <c r="F303" i="4" l="1"/>
  <c r="G303" i="4" s="1"/>
  <c r="F304" i="4" l="1"/>
  <c r="G304" i="4" s="1"/>
  <c r="F305" i="4" l="1"/>
  <c r="G305" i="4" s="1"/>
  <c r="F306" i="4" l="1"/>
  <c r="G306" i="4" s="1"/>
  <c r="F307" i="4" l="1"/>
  <c r="G307" i="4" s="1"/>
  <c r="F308" i="4" l="1"/>
  <c r="G308" i="4" s="1"/>
  <c r="F309" i="4" l="1"/>
  <c r="G309" i="4" s="1"/>
  <c r="F310" i="4" l="1"/>
  <c r="G310" i="4" s="1"/>
  <c r="F311" i="4" l="1"/>
  <c r="G311" i="4" s="1"/>
  <c r="F312" i="4" l="1"/>
  <c r="G312" i="4" s="1"/>
  <c r="F313" i="4" l="1"/>
  <c r="G313" i="4" s="1"/>
  <c r="F314" i="4" l="1"/>
  <c r="G314" i="4" s="1"/>
  <c r="F315" i="4" l="1"/>
  <c r="G315" i="4" s="1"/>
  <c r="F316" i="4" l="1"/>
  <c r="G316" i="4" s="1"/>
  <c r="F317" i="4" l="1"/>
  <c r="G317" i="4" s="1"/>
  <c r="F318" i="4" l="1"/>
  <c r="G318" i="4" s="1"/>
  <c r="F319" i="4" l="1"/>
  <c r="G319" i="4" s="1"/>
  <c r="F320" i="4" l="1"/>
  <c r="G320" i="4" s="1"/>
  <c r="F321" i="4" l="1"/>
  <c r="G321" i="4" s="1"/>
  <c r="F322" i="4" l="1"/>
  <c r="G322" i="4" s="1"/>
  <c r="F323" i="4" l="1"/>
  <c r="G323" i="4" s="1"/>
  <c r="F324" i="4" l="1"/>
  <c r="G324" i="4" s="1"/>
  <c r="F325" i="4" l="1"/>
  <c r="G325" i="4" s="1"/>
  <c r="F326" i="4" l="1"/>
  <c r="G326" i="4" s="1"/>
  <c r="F327" i="4" l="1"/>
  <c r="G327" i="4" s="1"/>
  <c r="F328" i="4" l="1"/>
  <c r="G328" i="4" s="1"/>
  <c r="F329" i="4" l="1"/>
  <c r="G329" i="4" s="1"/>
  <c r="F330" i="4" l="1"/>
  <c r="G330" i="4" s="1"/>
  <c r="F331" i="4" l="1"/>
  <c r="G331" i="4" s="1"/>
  <c r="F332" i="4" l="1"/>
  <c r="G332" i="4" s="1"/>
  <c r="F333" i="4" l="1"/>
  <c r="G333" i="4" s="1"/>
  <c r="F334" i="4" l="1"/>
  <c r="G334" i="4" s="1"/>
  <c r="F335" i="4" l="1"/>
  <c r="G335" i="4" s="1"/>
  <c r="F336" i="4" l="1"/>
  <c r="G336" i="4" s="1"/>
  <c r="F337" i="4" l="1"/>
  <c r="G337" i="4" s="1"/>
  <c r="F338" i="4" l="1"/>
  <c r="G338" i="4" s="1"/>
  <c r="F339" i="4" l="1"/>
  <c r="G339" i="4" s="1"/>
  <c r="F340" i="4" l="1"/>
  <c r="G340" i="4" s="1"/>
  <c r="F341" i="4" l="1"/>
  <c r="G341" i="4" s="1"/>
  <c r="F342" i="4" l="1"/>
  <c r="G342" i="4" s="1"/>
  <c r="F343" i="4" l="1"/>
  <c r="G343" i="4" s="1"/>
  <c r="F344" i="4" l="1"/>
  <c r="G344" i="4" s="1"/>
  <c r="F345" i="4" l="1"/>
  <c r="G345" i="4" s="1"/>
  <c r="F346" i="4" l="1"/>
  <c r="G346" i="4" s="1"/>
  <c r="F347" i="4" l="1"/>
  <c r="G347" i="4" s="1"/>
  <c r="F348" i="4" l="1"/>
  <c r="G348" i="4" s="1"/>
  <c r="F349" i="4" l="1"/>
  <c r="G349" i="4" s="1"/>
  <c r="F350" i="4" l="1"/>
  <c r="G350" i="4" s="1"/>
  <c r="F351" i="4" l="1"/>
  <c r="G351" i="4" s="1"/>
  <c r="F352" i="4" l="1"/>
  <c r="G352" i="4" s="1"/>
  <c r="F353" i="4" l="1"/>
  <c r="G353" i="4" s="1"/>
  <c r="F354" i="4" l="1"/>
  <c r="G354" i="4" s="1"/>
  <c r="F355" i="4" l="1"/>
  <c r="G355" i="4" s="1"/>
  <c r="F356" i="4" l="1"/>
  <c r="G356" i="4" s="1"/>
  <c r="F357" i="4" l="1"/>
  <c r="G357" i="4" s="1"/>
  <c r="F358" i="4" l="1"/>
  <c r="G358" i="4" s="1"/>
  <c r="F359" i="4" l="1"/>
  <c r="G359" i="4" s="1"/>
  <c r="F360" i="4" l="1"/>
  <c r="G360" i="4" s="1"/>
  <c r="F361" i="4" l="1"/>
  <c r="G361" i="4" s="1"/>
  <c r="F362" i="4" l="1"/>
  <c r="G362" i="4" s="1"/>
  <c r="F363" i="4" l="1"/>
  <c r="G363" i="4" s="1"/>
  <c r="F364" i="4" l="1"/>
  <c r="G364" i="4" s="1"/>
  <c r="F365" i="4" l="1"/>
  <c r="G365" i="4" s="1"/>
  <c r="F366" i="4" l="1"/>
  <c r="G366" i="4" s="1"/>
  <c r="F367" i="4" l="1"/>
  <c r="G367" i="4" s="1"/>
  <c r="F368" i="4" l="1"/>
  <c r="G368" i="4" s="1"/>
  <c r="F369" i="4" l="1"/>
  <c r="G369" i="4" s="1"/>
  <c r="F370" i="4" l="1"/>
  <c r="G370" i="4" s="1"/>
  <c r="F371" i="4" l="1"/>
  <c r="G371" i="4" s="1"/>
  <c r="F372" i="4" l="1"/>
  <c r="G372" i="4" s="1"/>
  <c r="F373" i="4" l="1"/>
  <c r="G373" i="4" s="1"/>
  <c r="F374" i="4" l="1"/>
  <c r="G374" i="4" s="1"/>
  <c r="F375" i="4" l="1"/>
  <c r="G375" i="4" s="1"/>
  <c r="F376" i="4" l="1"/>
  <c r="G376" i="4" s="1"/>
  <c r="F377" i="4" l="1"/>
  <c r="G377" i="4" s="1"/>
  <c r="F378" i="4" l="1"/>
  <c r="G378" i="4" s="1"/>
  <c r="F379" i="4" l="1"/>
  <c r="G379" i="4" s="1"/>
  <c r="F380" i="4" l="1"/>
  <c r="G380" i="4" l="1"/>
  <c r="AV47" i="1" l="1"/>
  <c r="AW47" i="1"/>
  <c r="AX47" i="1"/>
  <c r="AW48" i="1" l="1"/>
  <c r="AW49" i="1" s="1"/>
  <c r="AW50" i="1" s="1"/>
  <c r="AW51" i="1" s="1"/>
  <c r="AW52" i="1" s="1"/>
  <c r="AW53" i="1" s="1"/>
  <c r="AW54" i="1" s="1"/>
  <c r="AW55" i="1" s="1"/>
  <c r="AW56" i="1" s="1"/>
  <c r="AW57" i="1" s="1"/>
  <c r="AW58" i="1" s="1"/>
  <c r="AW59" i="1" s="1"/>
  <c r="AW60" i="1" s="1"/>
  <c r="AW61" i="1" s="1"/>
  <c r="AW62" i="1" s="1"/>
  <c r="AW63" i="1" s="1"/>
  <c r="AW64" i="1" s="1"/>
  <c r="AW65" i="1" s="1"/>
  <c r="AW66" i="1" s="1"/>
  <c r="AW67" i="1" s="1"/>
  <c r="AW68" i="1" s="1"/>
  <c r="AW69" i="1" s="1"/>
  <c r="AW70" i="1" s="1"/>
  <c r="AW71" i="1" s="1"/>
  <c r="AW72" i="1" s="1"/>
  <c r="AW73" i="1" s="1"/>
  <c r="AW74" i="1" s="1"/>
  <c r="AW75" i="1" s="1"/>
  <c r="AW76" i="1" s="1"/>
  <c r="AX48" i="1"/>
  <c r="AX49" i="1" s="1"/>
  <c r="AX50" i="1" s="1"/>
  <c r="AX51" i="1" s="1"/>
  <c r="AX52" i="1" s="1"/>
  <c r="AX53" i="1" s="1"/>
  <c r="AX54" i="1" s="1"/>
  <c r="AX55" i="1" s="1"/>
  <c r="AX56" i="1" s="1"/>
  <c r="AX57" i="1" s="1"/>
  <c r="AX58" i="1" s="1"/>
  <c r="AX59" i="1" s="1"/>
  <c r="AX60" i="1" s="1"/>
  <c r="AX61" i="1" s="1"/>
  <c r="AX62" i="1" s="1"/>
  <c r="AX63" i="1" s="1"/>
  <c r="AX64" i="1" s="1"/>
  <c r="AX65" i="1" s="1"/>
  <c r="AX66" i="1" s="1"/>
  <c r="AX67" i="1" s="1"/>
  <c r="AX68" i="1" s="1"/>
  <c r="AX69" i="1" s="1"/>
  <c r="AX70" i="1" s="1"/>
  <c r="AX71" i="1" s="1"/>
  <c r="AX72" i="1" s="1"/>
  <c r="AX73" i="1" s="1"/>
  <c r="AX74" i="1" s="1"/>
  <c r="AX75" i="1" s="1"/>
  <c r="AX76" i="1" s="1"/>
  <c r="AV48" i="1"/>
  <c r="AV49" i="1" s="1"/>
  <c r="AV50" i="1" s="1"/>
  <c r="AV51" i="1" s="1"/>
  <c r="AV52" i="1" s="1"/>
  <c r="AV53" i="1" s="1"/>
  <c r="AV54" i="1" s="1"/>
  <c r="AV55" i="1" s="1"/>
  <c r="AV56" i="1" s="1"/>
  <c r="AV57" i="1" s="1"/>
  <c r="AV58" i="1" s="1"/>
  <c r="AV59" i="1" s="1"/>
  <c r="AV60" i="1" s="1"/>
  <c r="AV61" i="1" s="1"/>
  <c r="AV62" i="1" s="1"/>
  <c r="AV63" i="1" s="1"/>
  <c r="AV64" i="1" s="1"/>
  <c r="AV65" i="1" s="1"/>
  <c r="AV66" i="1" s="1"/>
  <c r="AV67" i="1" s="1"/>
  <c r="AV68" i="1" s="1"/>
  <c r="AV69" i="1" s="1"/>
  <c r="AV70" i="1" s="1"/>
  <c r="AV71" i="1" s="1"/>
  <c r="AV72" i="1" s="1"/>
  <c r="AV73" i="1" s="1"/>
  <c r="AV74" i="1" s="1"/>
  <c r="AV75" i="1" s="1"/>
  <c r="AV76" i="1" s="1"/>
  <c r="Q48" i="1" l="1"/>
  <c r="Q49" i="1" l="1"/>
  <c r="Q50" i="1" l="1"/>
  <c r="Q51" i="1" l="1"/>
  <c r="Q52" i="1" l="1"/>
  <c r="Q53" i="1" l="1"/>
  <c r="Q54" i="1" l="1"/>
  <c r="Q55" i="1" l="1"/>
  <c r="Q56" i="1" l="1"/>
  <c r="Q57" i="1" l="1"/>
  <c r="Q58" i="1" l="1"/>
  <c r="Q59" i="1" l="1"/>
  <c r="Q60" i="1" l="1"/>
  <c r="Q61" i="1" l="1"/>
  <c r="Q62" i="1" l="1"/>
  <c r="Q63" i="1" l="1"/>
  <c r="Q64" i="1" l="1"/>
  <c r="Q65" i="1" l="1"/>
  <c r="Q66" i="1" l="1"/>
  <c r="Q67" i="1" l="1"/>
  <c r="Q68" i="1" l="1"/>
  <c r="Q69" i="1" l="1"/>
  <c r="Q70" i="1" l="1"/>
  <c r="Q71" i="1" l="1"/>
  <c r="Q72" i="1" l="1"/>
  <c r="Q73" i="1" l="1"/>
  <c r="Q74" i="1" l="1"/>
  <c r="Q75" i="1" l="1"/>
  <c r="AN47" i="1" l="1"/>
  <c r="AS47" i="1" s="1"/>
  <c r="BE47" i="1"/>
  <c r="BE48" i="1" s="1"/>
  <c r="V48" i="1" s="1"/>
  <c r="BD47" i="1"/>
  <c r="U47" i="1" s="1"/>
  <c r="BD48" i="1" l="1"/>
  <c r="U48" i="1" s="1"/>
  <c r="R47" i="1"/>
  <c r="AN48" i="1" s="1"/>
  <c r="R48" i="1" s="1"/>
  <c r="AN49" i="1" s="1"/>
  <c r="R49" i="1" s="1"/>
  <c r="AN50" i="1" s="1"/>
  <c r="R50" i="1" s="1"/>
  <c r="AN51" i="1" s="1"/>
  <c r="R51" i="1" s="1"/>
  <c r="AN52" i="1" s="1"/>
  <c r="R52" i="1" s="1"/>
  <c r="AN53" i="1" s="1"/>
  <c r="R53" i="1" s="1"/>
  <c r="AN54" i="1" s="1"/>
  <c r="R54" i="1" s="1"/>
  <c r="AN55" i="1" s="1"/>
  <c r="R55" i="1" s="1"/>
  <c r="AN56" i="1" s="1"/>
  <c r="R56" i="1" s="1"/>
  <c r="AN57" i="1" s="1"/>
  <c r="R57" i="1" s="1"/>
  <c r="AN58" i="1" s="1"/>
  <c r="R58" i="1" s="1"/>
  <c r="AN59" i="1" s="1"/>
  <c r="R59" i="1" s="1"/>
  <c r="AN60" i="1" s="1"/>
  <c r="R60" i="1" s="1"/>
  <c r="AN61" i="1" s="1"/>
  <c r="R61" i="1" s="1"/>
  <c r="AN62" i="1" s="1"/>
  <c r="R62" i="1" s="1"/>
  <c r="AN63" i="1" s="1"/>
  <c r="R63" i="1" s="1"/>
  <c r="AN64" i="1" s="1"/>
  <c r="R64" i="1" s="1"/>
  <c r="AN65" i="1" s="1"/>
  <c r="R65" i="1" s="1"/>
  <c r="AN66" i="1" s="1"/>
  <c r="R66" i="1" s="1"/>
  <c r="AN67" i="1" s="1"/>
  <c r="R67" i="1" s="1"/>
  <c r="AN68" i="1" s="1"/>
  <c r="R68" i="1" s="1"/>
  <c r="AN69" i="1" s="1"/>
  <c r="R69" i="1" s="1"/>
  <c r="AN70" i="1" s="1"/>
  <c r="R70" i="1" s="1"/>
  <c r="AN71" i="1" s="1"/>
  <c r="R71" i="1" s="1"/>
  <c r="AN72" i="1" s="1"/>
  <c r="R72" i="1" s="1"/>
  <c r="AN73" i="1" s="1"/>
  <c r="R73" i="1" s="1"/>
  <c r="AN74" i="1" s="1"/>
  <c r="R74" i="1" s="1"/>
  <c r="AN75" i="1" s="1"/>
  <c r="R75" i="1" s="1"/>
  <c r="AN76" i="1" s="1"/>
  <c r="R76" i="1" s="1"/>
  <c r="E21" i="1" s="1"/>
  <c r="V47" i="1"/>
  <c r="BD49" i="1"/>
  <c r="BE49" i="1"/>
  <c r="AS48" i="1" l="1"/>
  <c r="AS49" i="1" s="1"/>
  <c r="AS50" i="1" s="1"/>
  <c r="AS51" i="1" s="1"/>
  <c r="AS52" i="1" s="1"/>
  <c r="AS53" i="1" s="1"/>
  <c r="AS54" i="1" s="1"/>
  <c r="AS55" i="1" s="1"/>
  <c r="AS56" i="1" s="1"/>
  <c r="AS57" i="1" s="1"/>
  <c r="AS58" i="1" s="1"/>
  <c r="AS59" i="1" s="1"/>
  <c r="AS60" i="1" s="1"/>
  <c r="AS61" i="1" s="1"/>
  <c r="AS62" i="1" s="1"/>
  <c r="AS63" i="1" s="1"/>
  <c r="AS64" i="1" s="1"/>
  <c r="AS65" i="1" s="1"/>
  <c r="AS66" i="1" s="1"/>
  <c r="AS67" i="1" s="1"/>
  <c r="AS68" i="1" s="1"/>
  <c r="AS69" i="1" s="1"/>
  <c r="AS70" i="1" s="1"/>
  <c r="AS71" i="1" s="1"/>
  <c r="AS72" i="1" s="1"/>
  <c r="AS73" i="1" s="1"/>
  <c r="AS74" i="1" s="1"/>
  <c r="AS75" i="1" s="1"/>
  <c r="AS76" i="1" s="1"/>
  <c r="V49" i="1"/>
  <c r="BE50" i="1"/>
  <c r="U49" i="1"/>
  <c r="BD50" i="1"/>
  <c r="U50" i="1" l="1"/>
  <c r="BD51" i="1"/>
  <c r="V50" i="1"/>
  <c r="BE51" i="1"/>
  <c r="U51" i="1" l="1"/>
  <c r="BD52" i="1"/>
  <c r="V51" i="1"/>
  <c r="BE52" i="1"/>
  <c r="V52" i="1" l="1"/>
  <c r="BE53" i="1"/>
  <c r="U52" i="1"/>
  <c r="BD53" i="1"/>
  <c r="U53" i="1" l="1"/>
  <c r="BD54" i="1"/>
  <c r="V53" i="1"/>
  <c r="BE54" i="1"/>
  <c r="U54" i="1" l="1"/>
  <c r="BD55" i="1"/>
  <c r="V54" i="1"/>
  <c r="BE55" i="1"/>
  <c r="U55" i="1" l="1"/>
  <c r="BD56" i="1"/>
  <c r="V55" i="1"/>
  <c r="BE56" i="1"/>
  <c r="V56" i="1" l="1"/>
  <c r="BE57" i="1"/>
  <c r="U56" i="1"/>
  <c r="BD57" i="1"/>
  <c r="U57" i="1" l="1"/>
  <c r="BD58" i="1"/>
  <c r="V57" i="1"/>
  <c r="BE58" i="1"/>
  <c r="V58" i="1" l="1"/>
  <c r="BE59" i="1"/>
  <c r="U58" i="1"/>
  <c r="BD59" i="1"/>
  <c r="U59" i="1" l="1"/>
  <c r="BD60" i="1"/>
  <c r="V59" i="1"/>
  <c r="BE60" i="1"/>
  <c r="V60" i="1" l="1"/>
  <c r="BE61" i="1"/>
  <c r="U60" i="1"/>
  <c r="BD61" i="1"/>
  <c r="U61" i="1" l="1"/>
  <c r="BD62" i="1"/>
  <c r="V61" i="1"/>
  <c r="BE62" i="1"/>
  <c r="U62" i="1" l="1"/>
  <c r="BD63" i="1"/>
  <c r="V62" i="1"/>
  <c r="BE63" i="1"/>
  <c r="U63" i="1" l="1"/>
  <c r="BD64" i="1"/>
  <c r="V63" i="1"/>
  <c r="BE64" i="1"/>
  <c r="V64" i="1" l="1"/>
  <c r="BE65" i="1"/>
  <c r="U64" i="1"/>
  <c r="BD65" i="1"/>
  <c r="V65" i="1" l="1"/>
  <c r="BE66" i="1"/>
  <c r="U65" i="1"/>
  <c r="BD66" i="1"/>
  <c r="V66" i="1" l="1"/>
  <c r="BE67" i="1"/>
  <c r="U66" i="1"/>
  <c r="BD67" i="1"/>
  <c r="U67" i="1" l="1"/>
  <c r="BD68" i="1"/>
  <c r="V67" i="1"/>
  <c r="BE68" i="1"/>
  <c r="V68" i="1" l="1"/>
  <c r="BE69" i="1"/>
  <c r="U68" i="1"/>
  <c r="BD69" i="1"/>
  <c r="V69" i="1" l="1"/>
  <c r="BE70" i="1"/>
  <c r="U69" i="1"/>
  <c r="BD70" i="1"/>
  <c r="U70" i="1" l="1"/>
  <c r="BD71" i="1"/>
  <c r="V70" i="1"/>
  <c r="BE71" i="1"/>
  <c r="U71" i="1" l="1"/>
  <c r="BD72" i="1"/>
  <c r="V71" i="1"/>
  <c r="BE72" i="1"/>
  <c r="V72" i="1" l="1"/>
  <c r="BE73" i="1"/>
  <c r="U72" i="1"/>
  <c r="BD73" i="1"/>
  <c r="U73" i="1" l="1"/>
  <c r="BD74" i="1"/>
  <c r="V73" i="1"/>
  <c r="BE74" i="1"/>
  <c r="U74" i="1" l="1"/>
  <c r="BD75" i="1"/>
  <c r="V74" i="1"/>
  <c r="BE75" i="1"/>
  <c r="V75" i="1" l="1"/>
  <c r="BE76" i="1"/>
  <c r="V76" i="1" s="1"/>
  <c r="E27" i="1" s="1"/>
  <c r="U75" i="1"/>
  <c r="BD76" i="1"/>
  <c r="U76" i="1" s="1"/>
  <c r="E26" i="1" s="1"/>
  <c r="AL47" i="1"/>
  <c r="AQ47" i="1" s="1"/>
  <c r="E23" i="1"/>
  <c r="T47" i="1"/>
  <c r="T76" i="1"/>
  <c r="P47" i="1"/>
  <c r="P48" i="1"/>
  <c r="P49" i="1"/>
  <c r="P50" i="1"/>
  <c r="P51" i="1"/>
  <c r="P52" i="1"/>
  <c r="P53" i="1"/>
  <c r="P54" i="1"/>
  <c r="P55" i="1"/>
  <c r="P56" i="1"/>
  <c r="P57" i="1"/>
  <c r="P58" i="1"/>
  <c r="P59" i="1"/>
  <c r="P60" i="1"/>
  <c r="P61" i="1"/>
  <c r="P62" i="1"/>
  <c r="P63" i="1"/>
  <c r="P64" i="1"/>
  <c r="P65" i="1"/>
  <c r="P66" i="1"/>
  <c r="P67" i="1"/>
  <c r="P68" i="1"/>
  <c r="P69" i="1"/>
  <c r="P70" i="1"/>
  <c r="P71" i="1"/>
  <c r="P72" i="1"/>
  <c r="P73" i="1"/>
  <c r="P74" i="1"/>
  <c r="P75" i="1"/>
  <c r="T75" i="1"/>
  <c r="E24" i="1"/>
  <c r="E25" i="1"/>
  <c r="T74" i="1"/>
  <c r="T73" i="1"/>
  <c r="T72" i="1"/>
  <c r="T71" i="1"/>
  <c r="T70" i="1"/>
  <c r="T69" i="1"/>
  <c r="T68" i="1"/>
  <c r="T67" i="1"/>
  <c r="T66" i="1"/>
  <c r="T65" i="1"/>
  <c r="T64" i="1"/>
  <c r="T63" i="1"/>
  <c r="T61" i="1"/>
  <c r="T62" i="1"/>
  <c r="T60" i="1"/>
  <c r="T59" i="1"/>
  <c r="T58" i="1"/>
  <c r="T57" i="1"/>
  <c r="T56" i="1"/>
  <c r="T55" i="1"/>
  <c r="T54" i="1"/>
  <c r="T53" i="1"/>
  <c r="T52" i="1"/>
  <c r="T51" i="1"/>
  <c r="T50" i="1"/>
  <c r="T48" i="1"/>
  <c r="T49" i="1"/>
  <c r="AO47" i="1"/>
  <c r="S47" i="1"/>
  <c r="S48" i="1"/>
  <c r="S49" i="1"/>
  <c r="S50" i="1"/>
  <c r="S51" i="1"/>
  <c r="S52" i="1"/>
  <c r="S53" i="1"/>
  <c r="S54" i="1"/>
  <c r="S55" i="1"/>
  <c r="S56" i="1"/>
  <c r="S57" i="1"/>
  <c r="S58" i="1"/>
  <c r="S59" i="1"/>
  <c r="S60" i="1"/>
  <c r="S61" i="1"/>
  <c r="S62" i="1"/>
  <c r="S63" i="1"/>
  <c r="S64" i="1"/>
  <c r="S65" i="1"/>
  <c r="S66" i="1"/>
  <c r="S67" i="1"/>
  <c r="S68" i="1"/>
  <c r="S69" i="1"/>
  <c r="S70" i="1"/>
  <c r="S71" i="1"/>
  <c r="S72" i="1"/>
  <c r="S73" i="1"/>
  <c r="S74" i="1"/>
  <c r="S75" i="1"/>
  <c r="AK47" i="1"/>
  <c r="AP47" i="1" s="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P76" i="1"/>
  <c r="E19" i="1"/>
  <c r="S76" i="1"/>
  <c r="E22" i="1"/>
  <c r="O76" i="1"/>
  <c r="E18" i="1"/>
  <c r="AM47" i="1"/>
  <c r="Q47" i="1"/>
  <c r="Q76" i="1"/>
  <c r="E20" i="1"/>
  <c r="AK48" i="1" l="1"/>
  <c r="AM48" i="1"/>
  <c r="AM49" i="1" s="1"/>
  <c r="AM50" i="1" s="1"/>
  <c r="AM51" i="1" s="1"/>
  <c r="AM52" i="1" s="1"/>
  <c r="AM53" i="1" s="1"/>
  <c r="AM54" i="1" s="1"/>
  <c r="AM55" i="1" s="1"/>
  <c r="AM56" i="1" s="1"/>
  <c r="AM57" i="1" s="1"/>
  <c r="AM58" i="1" s="1"/>
  <c r="AM59" i="1" s="1"/>
  <c r="AM60" i="1" s="1"/>
  <c r="AM61" i="1" s="1"/>
  <c r="AM62" i="1" s="1"/>
  <c r="AM63" i="1" s="1"/>
  <c r="AM64" i="1" s="1"/>
  <c r="AM65" i="1" s="1"/>
  <c r="AM66" i="1" s="1"/>
  <c r="AM67" i="1" s="1"/>
  <c r="AM68" i="1" s="1"/>
  <c r="AM69" i="1" s="1"/>
  <c r="AM70" i="1" s="1"/>
  <c r="AM71" i="1" s="1"/>
  <c r="AM72" i="1" s="1"/>
  <c r="AM73" i="1" s="1"/>
  <c r="AM74" i="1" s="1"/>
  <c r="AM75" i="1" s="1"/>
  <c r="AM76" i="1" s="1"/>
  <c r="AO48" i="1"/>
  <c r="AO49" i="1" s="1"/>
  <c r="AO50" i="1" s="1"/>
  <c r="AR47" i="1"/>
  <c r="AL48" i="1"/>
  <c r="AL49" i="1" s="1"/>
  <c r="AL50" i="1" s="1"/>
  <c r="AL51" i="1" s="1"/>
  <c r="AL52" i="1" s="1"/>
  <c r="AL53" i="1" s="1"/>
  <c r="AL54" i="1" s="1"/>
  <c r="AL55" i="1" s="1"/>
  <c r="AL56" i="1" s="1"/>
  <c r="AL57" i="1" s="1"/>
  <c r="AL58" i="1" s="1"/>
  <c r="AL59" i="1" s="1"/>
  <c r="AL60" i="1" s="1"/>
  <c r="AL61" i="1" s="1"/>
  <c r="AL62" i="1" s="1"/>
  <c r="AL63" i="1" s="1"/>
  <c r="AL64" i="1" s="1"/>
  <c r="AL65" i="1" s="1"/>
  <c r="AL66" i="1" s="1"/>
  <c r="AL67" i="1" s="1"/>
  <c r="AL68" i="1" s="1"/>
  <c r="AL69" i="1" s="1"/>
  <c r="AL70" i="1" s="1"/>
  <c r="AL71" i="1" s="1"/>
  <c r="AL72" i="1" s="1"/>
  <c r="AL73" i="1" s="1"/>
  <c r="AL74" i="1" s="1"/>
  <c r="AL75" i="1" s="1"/>
  <c r="AL76" i="1" s="1"/>
  <c r="AZ47" i="1"/>
  <c r="AY47" i="1"/>
  <c r="AT47" i="1"/>
  <c r="AP48" i="1"/>
  <c r="AK49" i="1"/>
  <c r="BA47" i="1"/>
  <c r="AT48" i="1" l="1"/>
  <c r="AT49" i="1" s="1"/>
  <c r="AR48" i="1"/>
  <c r="AR49" i="1" s="1"/>
  <c r="AR50" i="1"/>
  <c r="AR51" i="1" s="1"/>
  <c r="AR52" i="1" s="1"/>
  <c r="AR53" i="1" s="1"/>
  <c r="AR54" i="1" s="1"/>
  <c r="AR55" i="1" s="1"/>
  <c r="AR56" i="1" s="1"/>
  <c r="AR57" i="1" s="1"/>
  <c r="AR58" i="1" s="1"/>
  <c r="AR59" i="1" s="1"/>
  <c r="AR60" i="1" s="1"/>
  <c r="AR61" i="1" s="1"/>
  <c r="AR62" i="1" s="1"/>
  <c r="AR63" i="1" s="1"/>
  <c r="AR64" i="1" s="1"/>
  <c r="AR65" i="1" s="1"/>
  <c r="AR66" i="1" s="1"/>
  <c r="AR67" i="1" s="1"/>
  <c r="AR68" i="1" s="1"/>
  <c r="AR69" i="1" s="1"/>
  <c r="AR70" i="1" s="1"/>
  <c r="AR71" i="1" s="1"/>
  <c r="AR72" i="1" s="1"/>
  <c r="AR73" i="1" s="1"/>
  <c r="AR74" i="1" s="1"/>
  <c r="AR75" i="1" s="1"/>
  <c r="AR76" i="1" s="1"/>
  <c r="AQ48" i="1"/>
  <c r="AY48" i="1" s="1"/>
  <c r="BB47" i="1" a="1"/>
  <c r="BB47" i="1" s="1"/>
  <c r="AT50" i="1"/>
  <c r="AP49" i="1"/>
  <c r="AK50" i="1"/>
  <c r="AK51" i="1" s="1"/>
  <c r="AK52" i="1" s="1"/>
  <c r="AK53" i="1" s="1"/>
  <c r="AK54" i="1" s="1"/>
  <c r="AK55" i="1" s="1"/>
  <c r="AK56" i="1" s="1"/>
  <c r="AK57" i="1" s="1"/>
  <c r="AK58" i="1" s="1"/>
  <c r="AK59" i="1" s="1"/>
  <c r="AK60" i="1" s="1"/>
  <c r="AK61" i="1" s="1"/>
  <c r="AK62" i="1" s="1"/>
  <c r="AK63" i="1" s="1"/>
  <c r="AK64" i="1" s="1"/>
  <c r="AK65" i="1" s="1"/>
  <c r="AK66" i="1" s="1"/>
  <c r="AK67" i="1" s="1"/>
  <c r="AK68" i="1" s="1"/>
  <c r="AK69" i="1" s="1"/>
  <c r="AK70" i="1" s="1"/>
  <c r="AK71" i="1" s="1"/>
  <c r="AK72" i="1" s="1"/>
  <c r="AK73" i="1" s="1"/>
  <c r="AK74" i="1" s="1"/>
  <c r="AK75" i="1" s="1"/>
  <c r="AK76" i="1" s="1"/>
  <c r="AO51" i="1"/>
  <c r="AO52" i="1" s="1"/>
  <c r="AO53" i="1" s="1"/>
  <c r="AO54" i="1" s="1"/>
  <c r="AO55" i="1" s="1"/>
  <c r="AO56" i="1" s="1"/>
  <c r="AO57" i="1" s="1"/>
  <c r="AO58" i="1" s="1"/>
  <c r="AO59" i="1" s="1"/>
  <c r="AO60" i="1" s="1"/>
  <c r="AO61" i="1" s="1"/>
  <c r="AO62" i="1" s="1"/>
  <c r="AO63" i="1" s="1"/>
  <c r="AO64" i="1" s="1"/>
  <c r="AO65" i="1" s="1"/>
  <c r="AO66" i="1" s="1"/>
  <c r="AO67" i="1" s="1"/>
  <c r="AO68" i="1" s="1"/>
  <c r="AO69" i="1" s="1"/>
  <c r="AO70" i="1" s="1"/>
  <c r="AO71" i="1" s="1"/>
  <c r="AO72" i="1" s="1"/>
  <c r="AO73" i="1" s="1"/>
  <c r="AO74" i="1" s="1"/>
  <c r="AO75" i="1" s="1"/>
  <c r="AO76" i="1" s="1"/>
  <c r="BA48" i="1" l="1"/>
  <c r="AQ49" i="1"/>
  <c r="AY49" i="1" s="1"/>
  <c r="AZ48" i="1"/>
  <c r="AP50" i="1"/>
  <c r="AP51" i="1" s="1"/>
  <c r="AP52" i="1" s="1"/>
  <c r="AP53" i="1" s="1"/>
  <c r="AP54" i="1" s="1"/>
  <c r="AP55" i="1" s="1"/>
  <c r="AP56" i="1" s="1"/>
  <c r="AP57" i="1" s="1"/>
  <c r="AP58" i="1" s="1"/>
  <c r="AP59" i="1" s="1"/>
  <c r="AP60" i="1" s="1"/>
  <c r="AP61" i="1" s="1"/>
  <c r="AP62" i="1" s="1"/>
  <c r="AP63" i="1" s="1"/>
  <c r="AP64" i="1" s="1"/>
  <c r="AP65" i="1" s="1"/>
  <c r="AP66" i="1" s="1"/>
  <c r="AP67" i="1" s="1"/>
  <c r="AP68" i="1" s="1"/>
  <c r="AP69" i="1" s="1"/>
  <c r="AP70" i="1" s="1"/>
  <c r="AP71" i="1" s="1"/>
  <c r="AP72" i="1" s="1"/>
  <c r="AP73" i="1" s="1"/>
  <c r="AP74" i="1" s="1"/>
  <c r="AP75" i="1" s="1"/>
  <c r="AP76" i="1" s="1"/>
  <c r="AT51" i="1"/>
  <c r="AT52" i="1" s="1"/>
  <c r="AT53" i="1" s="1"/>
  <c r="AT54" i="1" s="1"/>
  <c r="AT55" i="1" s="1"/>
  <c r="AT56" i="1" s="1"/>
  <c r="AT57" i="1" s="1"/>
  <c r="AT58" i="1" s="1"/>
  <c r="AT59" i="1" s="1"/>
  <c r="AT60" i="1" s="1"/>
  <c r="AT61" i="1" s="1"/>
  <c r="AT62" i="1" s="1"/>
  <c r="AT63" i="1" s="1"/>
  <c r="AT64" i="1" s="1"/>
  <c r="AT65" i="1" s="1"/>
  <c r="AT66" i="1" s="1"/>
  <c r="AT67" i="1" s="1"/>
  <c r="AT68" i="1" s="1"/>
  <c r="AT69" i="1" s="1"/>
  <c r="AT70" i="1" s="1"/>
  <c r="AT71" i="1" s="1"/>
  <c r="AT72" i="1" s="1"/>
  <c r="AT73" i="1" s="1"/>
  <c r="AT74" i="1" s="1"/>
  <c r="AT75" i="1" s="1"/>
  <c r="AT76" i="1" s="1"/>
  <c r="BB48" i="1" a="1"/>
  <c r="BB48" i="1" s="1"/>
  <c r="BA49" i="1"/>
  <c r="AQ50" i="1"/>
  <c r="AZ49" i="1" l="1"/>
  <c r="BB49" i="1" a="1"/>
  <c r="BB49" i="1" s="1"/>
  <c r="AQ51" i="1"/>
  <c r="AY50" i="1"/>
  <c r="AZ50" i="1"/>
  <c r="BA50" i="1"/>
  <c r="BB50" i="1" l="1" a="1"/>
  <c r="BB50" i="1" s="1"/>
  <c r="AY51" i="1"/>
  <c r="AZ51" i="1"/>
  <c r="BA51" i="1"/>
  <c r="AQ52" i="1"/>
  <c r="AY52" i="1" l="1"/>
  <c r="AZ52" i="1"/>
  <c r="AQ53" i="1"/>
  <c r="BA52" i="1"/>
  <c r="BB51" i="1" a="1"/>
  <c r="BB51" i="1" s="1"/>
  <c r="AQ54" i="1" l="1"/>
  <c r="AY53" i="1"/>
  <c r="AZ53" i="1"/>
  <c r="BA53" i="1"/>
  <c r="BB52" i="1" a="1"/>
  <c r="BB52" i="1" s="1"/>
  <c r="BB53" i="1" l="1" a="1"/>
  <c r="BB53" i="1" s="1"/>
  <c r="AZ54" i="1"/>
  <c r="BA54" i="1"/>
  <c r="AQ55" i="1"/>
  <c r="AY54" i="1"/>
  <c r="BB54" i="1" l="1" a="1"/>
  <c r="BB54" i="1" s="1"/>
  <c r="AQ56" i="1"/>
  <c r="AY55" i="1"/>
  <c r="AZ55" i="1"/>
  <c r="BA55" i="1"/>
  <c r="BB55" i="1" l="1" a="1"/>
  <c r="BB55" i="1" s="1"/>
  <c r="AY56" i="1"/>
  <c r="AZ56" i="1"/>
  <c r="AQ57" i="1"/>
  <c r="BA56" i="1"/>
  <c r="BA57" i="1" l="1"/>
  <c r="AQ58" i="1"/>
  <c r="AY57" i="1"/>
  <c r="AZ57" i="1"/>
  <c r="BB56" i="1" a="1"/>
  <c r="BB56" i="1" s="1"/>
  <c r="BB57" i="1" l="1" a="1"/>
  <c r="BB57" i="1" s="1"/>
  <c r="AQ59" i="1"/>
  <c r="AY58" i="1"/>
  <c r="AZ58" i="1"/>
  <c r="BA58" i="1"/>
  <c r="BB58" i="1" l="1" a="1"/>
  <c r="BB58" i="1" s="1"/>
  <c r="AY59" i="1"/>
  <c r="AZ59" i="1"/>
  <c r="BA59" i="1"/>
  <c r="AQ60" i="1"/>
  <c r="AY60" i="1" l="1"/>
  <c r="AZ60" i="1"/>
  <c r="AQ61" i="1"/>
  <c r="BA60" i="1"/>
  <c r="BB59" i="1" a="1"/>
  <c r="BB59" i="1" s="1"/>
  <c r="AQ62" i="1" l="1"/>
  <c r="AY61" i="1"/>
  <c r="AZ61" i="1"/>
  <c r="BA61" i="1"/>
  <c r="BB60" i="1" a="1"/>
  <c r="BB60" i="1" s="1"/>
  <c r="BB61" i="1" l="1" a="1"/>
  <c r="BB61" i="1" s="1"/>
  <c r="AZ62" i="1"/>
  <c r="BA62" i="1"/>
  <c r="AQ63" i="1"/>
  <c r="AY62" i="1"/>
  <c r="BB62" i="1" l="1" a="1"/>
  <c r="BB62" i="1" s="1"/>
  <c r="AQ64" i="1"/>
  <c r="AY63" i="1"/>
  <c r="AZ63" i="1"/>
  <c r="BA63" i="1"/>
  <c r="BB63" i="1" l="1" a="1"/>
  <c r="BB63" i="1" s="1"/>
  <c r="AY64" i="1"/>
  <c r="AZ64" i="1"/>
  <c r="AQ65" i="1"/>
  <c r="BA64" i="1"/>
  <c r="BA65" i="1" l="1"/>
  <c r="AQ66" i="1"/>
  <c r="AY65" i="1"/>
  <c r="AZ65" i="1"/>
  <c r="BB64" i="1" a="1"/>
  <c r="BB64" i="1" s="1"/>
  <c r="BB65" i="1" l="1" a="1"/>
  <c r="BB65" i="1" s="1"/>
  <c r="AQ67" i="1"/>
  <c r="AY66" i="1"/>
  <c r="AZ66" i="1"/>
  <c r="BA66" i="1"/>
  <c r="BB66" i="1" l="1" a="1"/>
  <c r="BB66" i="1" s="1"/>
  <c r="AY67" i="1"/>
  <c r="AZ67" i="1"/>
  <c r="BA67" i="1"/>
  <c r="AQ68" i="1"/>
  <c r="AY68" i="1" l="1"/>
  <c r="AZ68" i="1"/>
  <c r="AQ69" i="1"/>
  <c r="BA68" i="1"/>
  <c r="BB67" i="1" a="1"/>
  <c r="BB67" i="1" s="1"/>
  <c r="AQ70" i="1" l="1"/>
  <c r="AY69" i="1"/>
  <c r="AZ69" i="1"/>
  <c r="BA69" i="1"/>
  <c r="BB68" i="1" a="1"/>
  <c r="BB68" i="1" s="1"/>
  <c r="BB69" i="1" l="1" a="1"/>
  <c r="BB69" i="1" s="1"/>
  <c r="AZ70" i="1"/>
  <c r="BA70" i="1"/>
  <c r="AQ71" i="1"/>
  <c r="AY70" i="1"/>
  <c r="BB70" i="1" l="1" a="1"/>
  <c r="BB70" i="1" s="1"/>
  <c r="AQ72" i="1"/>
  <c r="AY71" i="1"/>
  <c r="AZ71" i="1"/>
  <c r="BA71" i="1"/>
  <c r="BB71" i="1" l="1" a="1"/>
  <c r="BB71" i="1" s="1"/>
  <c r="AY72" i="1"/>
  <c r="AZ72" i="1"/>
  <c r="AQ73" i="1"/>
  <c r="BA72" i="1"/>
  <c r="BA73" i="1" l="1"/>
  <c r="AQ74" i="1"/>
  <c r="AY73" i="1"/>
  <c r="AZ73" i="1"/>
  <c r="BB72" i="1" a="1"/>
  <c r="BB72" i="1" s="1"/>
  <c r="BB73" i="1" l="1" a="1"/>
  <c r="BB73" i="1" s="1"/>
  <c r="AQ75" i="1"/>
  <c r="AY74" i="1"/>
  <c r="AZ74" i="1"/>
  <c r="BA74" i="1"/>
  <c r="BB74" i="1" l="1" a="1"/>
  <c r="BB74" i="1" s="1"/>
  <c r="AY75" i="1"/>
  <c r="AZ75" i="1"/>
  <c r="BA75" i="1"/>
  <c r="AQ76" i="1"/>
  <c r="AY76" i="1" l="1"/>
  <c r="AZ76" i="1"/>
  <c r="BA76" i="1"/>
  <c r="BB75" i="1" a="1"/>
  <c r="BB75" i="1" s="1"/>
  <c r="BB76" i="1" l="1" a="1"/>
  <c r="BB7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Schmücker, Rebekka (LfL)</author>
    <author>Braun, Joseph (LfL)</author>
    <author>Offenberger, Konrad (LfL)</author>
  </authors>
  <commentList>
    <comment ref="A5" authorId="0" shapeId="0" xr:uid="{533BC628-840B-4927-AB08-559FF3742774}">
      <text>
        <r>
          <rPr>
            <sz val="9"/>
            <color indexed="81"/>
            <rFont val="Segoe UI"/>
            <family val="2"/>
          </rPr>
          <t>Betriebsnummer ist immer 10stellig anzugeben
Bsp.: 1781001010
Die Betriebsnummer ist notwendig, um dem Standort den entsprechenden Niederschlag zuweisen zu können. Ist keine Betriebsnummer vorhanden, muss die Niederschlagsmenge in  Zelle C11 oder die Landkreisnummer mit 0 folgend eingegeben werden.
Bsp.: 1780000000</t>
        </r>
      </text>
    </comment>
    <comment ref="A8" authorId="1" shapeId="0" xr:uid="{034332F6-E276-4E4B-9B21-D44C32DDB81D}">
      <text>
        <r>
          <rPr>
            <sz val="9"/>
            <color indexed="81"/>
            <rFont val="Segoe UI"/>
            <family val="2"/>
          </rPr>
          <t xml:space="preserve">Wenn keine Betriebsnummer angegeben wird, ist die Eingabe des Geburtsdatums zwingend notwendig.
</t>
        </r>
      </text>
    </comment>
    <comment ref="C11" authorId="2" shapeId="0" xr:uid="{1071A4E8-EE90-463F-9DA1-BA0D85197D74}">
      <text>
        <r>
          <rPr>
            <sz val="9"/>
            <color indexed="81"/>
            <rFont val="Tahoma"/>
            <family val="2"/>
          </rPr>
          <t>Angaben sind nur notwendig, wenn keine Betriebsnummer angegeben ist, oder die tatsächlichen langjährigen (10 Jahre) Niederschläge im Betrieb vom vorgeschlagenen langjährigen Mittel des Landkreises (D11) abweichen.
Eine Liste der Gemarkungsniederschläge finden Sie im entsprechenden Tabellenblatt.</t>
        </r>
      </text>
    </comment>
    <comment ref="B32" authorId="2" shapeId="0" xr:uid="{2EC1D87E-F109-4A42-BB66-78DC7A52B80D}">
      <text>
        <r>
          <rPr>
            <sz val="9"/>
            <color indexed="81"/>
            <rFont val="Tahoma"/>
            <family val="2"/>
          </rPr>
          <t>Fläche der Lagergrube, die nicht fest abgedeckt ist (offene Grube mit Anrechnung von 30 % Verdunstungsrate). Bei mit Plane abgedeckten Gruben (Lagunen) kann die eingeleitete Wassermenge über die Eingabe sonstige Wasserzugabe im Jahr eingegeben werden.</t>
        </r>
      </text>
    </comment>
    <comment ref="B33" authorId="2" shapeId="0" xr:uid="{A6C13A41-3DA5-465B-8090-B8817E408C5F}">
      <text>
        <r>
          <rPr>
            <sz val="9"/>
            <color indexed="81"/>
            <rFont val="Tahoma"/>
            <family val="2"/>
          </rPr>
          <t xml:space="preserve">Verunreinigtes Niederschlagswasser von nicht nass gereingten Siloflächen und Ladeflächen muss separat erfasst werden. Die Menge darf zusammen mit dem Gärsaft nur 10 % der Gesamtlagermenge betragen. Bei höherem Anteil sind gesonderte Anforderungen an den Güllebehälter notwendig. 
Bei der Mengenberechnung wird eine  Verdunstungsrate von 15 % berücksichtigt. </t>
        </r>
      </text>
    </comment>
    <comment ref="B34" authorId="2" shapeId="0" xr:uid="{DC3BDED9-A9D7-48D4-8A86-D4E030F2D985}">
      <text>
        <r>
          <rPr>
            <sz val="9"/>
            <color indexed="81"/>
            <rFont val="Tahoma"/>
            <family val="2"/>
          </rPr>
          <t xml:space="preserve">Als sonstige Flächen gelten befestigte Flächen, die in die Lagune entwässert werden.
Bei der Mengenberechnung wird eine  Verdunstungsrate von 15 % berücksichtigt. </t>
        </r>
      </text>
    </comment>
    <comment ref="B41" authorId="0" shapeId="0" xr:uid="{301D9AB7-C608-4668-A2FB-17AC34D5CC6B}">
      <text>
        <r>
          <rPr>
            <sz val="9"/>
            <color indexed="81"/>
            <rFont val="Segoe UI"/>
            <family val="2"/>
          </rPr>
          <t xml:space="preserve">Zu- und Abgänge in </t>
        </r>
        <r>
          <rPr>
            <b/>
            <sz val="9"/>
            <color indexed="81"/>
            <rFont val="Segoe UI"/>
            <family val="2"/>
          </rPr>
          <t>chronologischer Reihenfolge ohne Leerzeilen</t>
        </r>
        <r>
          <rPr>
            <sz val="9"/>
            <color indexed="81"/>
            <rFont val="Segoe UI"/>
            <family val="2"/>
          </rPr>
          <t>.</t>
        </r>
      </text>
    </comment>
    <comment ref="N41" authorId="2" shapeId="0" xr:uid="{4B79015C-581E-4B11-A61E-4E8E6DDC9170}">
      <text>
        <r>
          <rPr>
            <sz val="9"/>
            <color indexed="81"/>
            <rFont val="Tahoma"/>
            <family val="2"/>
          </rPr>
          <t>Die blau hinterlegten Werte dürfen für die jeweilige Entnahme verwendet werden:
- für die Düngebedarfsermittlung (auch auf roten Flächen)
- für die Deklaration bei Abgängen
  (auch für die Aufzeichnungen nach Verbringungsverordnung - WDüngV)</t>
        </r>
      </text>
    </comment>
    <comment ref="D44" authorId="0" shapeId="0" xr:uid="{42D484DB-1209-4648-B07E-9A5CC28CB571}">
      <text>
        <r>
          <rPr>
            <sz val="9"/>
            <color indexed="81"/>
            <rFont val="Segoe UI"/>
            <family val="2"/>
          </rPr>
          <t>Zugänge werden mit positiven Zahlen eingegeben, Abgänge mit negativem Vorzeichen</t>
        </r>
      </text>
    </comment>
    <comment ref="A45" authorId="2" shapeId="0" xr:uid="{EAD5E0B2-8BB3-4E6A-ADDD-428B343C61AE}">
      <text>
        <r>
          <rPr>
            <sz val="9"/>
            <color indexed="81"/>
            <rFont val="Tahoma"/>
            <family val="2"/>
          </rPr>
          <t xml:space="preserve">Fehler 1: Es wurde mehr Menge abgegeben als im Behälter vorhanden
Fehler 2: Lagervolumen überschritten
Fehler 3: Nährstoffangabe Zugang nicht notwendig/sinnvoll
Fehler 4: Datum ist nicht aufsteigend
Fehler 5: Angaben unvollständig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<sst xmlns="http://schemas.openxmlformats.org/spreadsheetml/2006/main" count="8285" uniqueCount="7169">
  <si>
    <t>Datum</t>
  </si>
  <si>
    <t>Zugang</t>
  </si>
  <si>
    <t>Abgang</t>
  </si>
  <si>
    <t>N</t>
  </si>
  <si>
    <t>NH4-N</t>
  </si>
  <si>
    <t>P2O5</t>
  </si>
  <si>
    <t>K2O</t>
  </si>
  <si>
    <t>TS</t>
  </si>
  <si>
    <t>Fehler</t>
  </si>
  <si>
    <t>%</t>
  </si>
  <si>
    <t>kg</t>
  </si>
  <si>
    <t>Menge</t>
  </si>
  <si>
    <t>Name</t>
  </si>
  <si>
    <t>Menge minus</t>
  </si>
  <si>
    <t>Trotz Abgang Nährstoffhalte bei Zugang</t>
  </si>
  <si>
    <t>P</t>
  </si>
  <si>
    <t>Vorname/Name:</t>
  </si>
  <si>
    <t xml:space="preserve">Straße: </t>
  </si>
  <si>
    <t xml:space="preserve">PLZ/Ort: </t>
  </si>
  <si>
    <t xml:space="preserve">Verantwortlicher: </t>
  </si>
  <si>
    <t>Straße:</t>
  </si>
  <si>
    <t>Mengen</t>
  </si>
  <si>
    <t xml:space="preserve">Betreiber: </t>
  </si>
  <si>
    <r>
      <t>P</t>
    </r>
    <r>
      <rPr>
        <vertAlign val="subscript"/>
        <sz val="11"/>
        <color theme="1"/>
        <rFont val="Arial"/>
        <family val="2"/>
      </rPr>
      <t>2</t>
    </r>
    <r>
      <rPr>
        <sz val="11"/>
        <color theme="1"/>
        <rFont val="Arial"/>
        <family val="2"/>
      </rPr>
      <t>O</t>
    </r>
    <r>
      <rPr>
        <vertAlign val="subscript"/>
        <sz val="11"/>
        <color theme="1"/>
        <rFont val="Arial"/>
        <family val="2"/>
      </rPr>
      <t>5</t>
    </r>
  </si>
  <si>
    <r>
      <t>K</t>
    </r>
    <r>
      <rPr>
        <vertAlign val="subscript"/>
        <sz val="11"/>
        <color theme="1"/>
        <rFont val="Arial"/>
        <family val="2"/>
      </rPr>
      <t>2</t>
    </r>
    <r>
      <rPr>
        <sz val="11"/>
        <color theme="1"/>
        <rFont val="Arial"/>
        <family val="2"/>
      </rPr>
      <t>O</t>
    </r>
  </si>
  <si>
    <r>
      <t>N</t>
    </r>
    <r>
      <rPr>
        <vertAlign val="subscript"/>
        <sz val="11"/>
        <color theme="1"/>
        <rFont val="Arial"/>
        <family val="2"/>
      </rPr>
      <t>ges</t>
    </r>
  </si>
  <si>
    <r>
      <t>kg/m</t>
    </r>
    <r>
      <rPr>
        <vertAlign val="superscript"/>
        <sz val="11"/>
        <color theme="1"/>
        <rFont val="Arial"/>
        <family val="2"/>
      </rPr>
      <t>3</t>
    </r>
  </si>
  <si>
    <r>
      <t>NH</t>
    </r>
    <r>
      <rPr>
        <vertAlign val="subscript"/>
        <sz val="9"/>
        <color theme="1"/>
        <rFont val="Arial"/>
        <family val="2"/>
      </rPr>
      <t>4</t>
    </r>
    <r>
      <rPr>
        <sz val="9"/>
        <color theme="1"/>
        <rFont val="Arial"/>
        <family val="2"/>
      </rPr>
      <t>-N</t>
    </r>
  </si>
  <si>
    <r>
      <t>m</t>
    </r>
    <r>
      <rPr>
        <vertAlign val="superscript"/>
        <sz val="11"/>
        <color theme="1"/>
        <rFont val="Arial"/>
        <family val="2"/>
      </rPr>
      <t>3</t>
    </r>
  </si>
  <si>
    <t>Forst Sankt Bartholomä</t>
  </si>
  <si>
    <t>Ramsauer Forst</t>
  </si>
  <si>
    <t>Forst Hintersee</t>
  </si>
  <si>
    <t>Forst Königssee</t>
  </si>
  <si>
    <t>Königssee</t>
  </si>
  <si>
    <t>Schönau</t>
  </si>
  <si>
    <t>Ramsau b.Berchtesgaden</t>
  </si>
  <si>
    <t>Forst Taubensee</t>
  </si>
  <si>
    <t>Jettenberger Forst</t>
  </si>
  <si>
    <t>Eck</t>
  </si>
  <si>
    <t>Berchtesgaden</t>
  </si>
  <si>
    <t>Salzberg</t>
  </si>
  <si>
    <t>Au</t>
  </si>
  <si>
    <t>Maria Gern</t>
  </si>
  <si>
    <t>Scheffau</t>
  </si>
  <si>
    <t>Ettenberg</t>
  </si>
  <si>
    <t>Landschellenberg</t>
  </si>
  <si>
    <t>Marktschellenberg</t>
  </si>
  <si>
    <t>Schellenberger Forst</t>
  </si>
  <si>
    <t>Bischofswiesen</t>
  </si>
  <si>
    <t>Bischofswiesener Forst</t>
  </si>
  <si>
    <t>Forst Sankt Zeno</t>
  </si>
  <si>
    <t>Bayerisch Gmain</t>
  </si>
  <si>
    <t>Bad Reichenhall</t>
  </si>
  <si>
    <t>Marzoll</t>
  </si>
  <si>
    <t>Sankt Zeno</t>
  </si>
  <si>
    <t>Karlstein</t>
  </si>
  <si>
    <t>Jettenberg</t>
  </si>
  <si>
    <t>Ristfeucht</t>
  </si>
  <si>
    <t>Weißbacher Forst</t>
  </si>
  <si>
    <t>Weißbach a.d.Alpenstraße</t>
  </si>
  <si>
    <t>Karlsteiner Forst</t>
  </si>
  <si>
    <t>Piding</t>
  </si>
  <si>
    <t>Högl</t>
  </si>
  <si>
    <t>Aufham</t>
  </si>
  <si>
    <t>Anger</t>
  </si>
  <si>
    <t>Staufenecker Forst</t>
  </si>
  <si>
    <t>Ainring</t>
  </si>
  <si>
    <t>Straß</t>
  </si>
  <si>
    <t>Freilassing</t>
  </si>
  <si>
    <t>Surheim</t>
  </si>
  <si>
    <t>Saaldorf</t>
  </si>
  <si>
    <t>Roßdorf</t>
  </si>
  <si>
    <t>Freidling</t>
  </si>
  <si>
    <t>Neukirchen a.Teisenberg</t>
  </si>
  <si>
    <t>Teisendorf</t>
  </si>
  <si>
    <t>Oberteisendorf</t>
  </si>
  <si>
    <t>Weildorf</t>
  </si>
  <si>
    <t>Holzhausen b.Teisendorf</t>
  </si>
  <si>
    <t>Rückstetten</t>
  </si>
  <si>
    <t>Triebenbach</t>
  </si>
  <si>
    <t>Heining</t>
  </si>
  <si>
    <t>Leobendorf</t>
  </si>
  <si>
    <t>Laufen</t>
  </si>
  <si>
    <t>Wiedmais</t>
  </si>
  <si>
    <t>Schönramer Filz</t>
  </si>
  <si>
    <t>Ringham</t>
  </si>
  <si>
    <t>Petting</t>
  </si>
  <si>
    <t>Waginger See</t>
  </si>
  <si>
    <t>Kirchanschöring</t>
  </si>
  <si>
    <t>Lampoding</t>
  </si>
  <si>
    <t>Fridolfing</t>
  </si>
  <si>
    <t>Pietling</t>
  </si>
  <si>
    <t>Taching a.See</t>
  </si>
  <si>
    <t>Tengling</t>
  </si>
  <si>
    <t>Törring</t>
  </si>
  <si>
    <t>Kirchheim</t>
  </si>
  <si>
    <t>Kay</t>
  </si>
  <si>
    <t>Tittmoning</t>
  </si>
  <si>
    <t>Asten</t>
  </si>
  <si>
    <t>Freutsmoos</t>
  </si>
  <si>
    <t>Palling</t>
  </si>
  <si>
    <t>Kirchberg</t>
  </si>
  <si>
    <t>Forst Reit im Winkl</t>
  </si>
  <si>
    <t>Reit im Winkl</t>
  </si>
  <si>
    <t>Inzell</t>
  </si>
  <si>
    <t>Zeller Forst</t>
  </si>
  <si>
    <t>Seehauser Forst</t>
  </si>
  <si>
    <t>Zell</t>
  </si>
  <si>
    <t>Vachenau</t>
  </si>
  <si>
    <t>Ruhpolding</t>
  </si>
  <si>
    <t>Urschlauer Forst</t>
  </si>
  <si>
    <t>Unterwössen</t>
  </si>
  <si>
    <t>Oberwössen</t>
  </si>
  <si>
    <t>Schleching</t>
  </si>
  <si>
    <t>Schlechinger Forst</t>
  </si>
  <si>
    <t>Hammer</t>
  </si>
  <si>
    <t>Vogling</t>
  </si>
  <si>
    <t>Eisenärzt</t>
  </si>
  <si>
    <t>Obersiegsdorf</t>
  </si>
  <si>
    <t>Untersiegsdorf</t>
  </si>
  <si>
    <t>Vachendorf</t>
  </si>
  <si>
    <t>Holzhausen</t>
  </si>
  <si>
    <t>Bergener Forst</t>
  </si>
  <si>
    <t>Bergen</t>
  </si>
  <si>
    <t>Staudach-Egerndach</t>
  </si>
  <si>
    <t>Marquartstein</t>
  </si>
  <si>
    <t>Grassau</t>
  </si>
  <si>
    <t>Rottau</t>
  </si>
  <si>
    <t>Lauter</t>
  </si>
  <si>
    <t>Surberg</t>
  </si>
  <si>
    <t>Hochberg</t>
  </si>
  <si>
    <t>Haslach</t>
  </si>
  <si>
    <t>Traunstein</t>
  </si>
  <si>
    <t>Kammer</t>
  </si>
  <si>
    <t>Wolkersdorf</t>
  </si>
  <si>
    <t>Erlstätt</t>
  </si>
  <si>
    <t>Oberhochstätt</t>
  </si>
  <si>
    <t>Grabenstätt</t>
  </si>
  <si>
    <t>Übersee</t>
  </si>
  <si>
    <t>Chiemsee (See)</t>
  </si>
  <si>
    <t>Wonneberg</t>
  </si>
  <si>
    <t>Tettenhausen</t>
  </si>
  <si>
    <t>Nirnharting</t>
  </si>
  <si>
    <t>Gaden</t>
  </si>
  <si>
    <t>Waging a.See</t>
  </si>
  <si>
    <t>Freimann</t>
  </si>
  <si>
    <t>Otting</t>
  </si>
  <si>
    <t>Traunwalchen</t>
  </si>
  <si>
    <t>Matzing</t>
  </si>
  <si>
    <t>Pierling</t>
  </si>
  <si>
    <t>Traunreut</t>
  </si>
  <si>
    <t>Stein a.d.Traun</t>
  </si>
  <si>
    <t>Haßmoning</t>
  </si>
  <si>
    <t>Nußdorf</t>
  </si>
  <si>
    <t>Sondermoning</t>
  </si>
  <si>
    <t>Chieming</t>
  </si>
  <si>
    <t>Hart</t>
  </si>
  <si>
    <t>Ising</t>
  </si>
  <si>
    <t>Truchtlaching</t>
  </si>
  <si>
    <t>Seebruck</t>
  </si>
  <si>
    <t>Lindach</t>
  </si>
  <si>
    <t>Heiligkreuz</t>
  </si>
  <si>
    <t>Trostberg</t>
  </si>
  <si>
    <t>Oberfeldkirchen</t>
  </si>
  <si>
    <t>Altenmarkt a.d.Alz</t>
  </si>
  <si>
    <t>Rabenden</t>
  </si>
  <si>
    <t>Seeon</t>
  </si>
  <si>
    <t>Pittenhart</t>
  </si>
  <si>
    <t>Kienberg</t>
  </si>
  <si>
    <t>Obing</t>
  </si>
  <si>
    <t>Albertaich</t>
  </si>
  <si>
    <t>Tacherting</t>
  </si>
  <si>
    <t>Emertsham</t>
  </si>
  <si>
    <t>Peterskirchen</t>
  </si>
  <si>
    <t>Engelsberg</t>
  </si>
  <si>
    <t>Eiting</t>
  </si>
  <si>
    <t>Maisenberg</t>
  </si>
  <si>
    <t>Kirchstätt</t>
  </si>
  <si>
    <t>Waldhausen</t>
  </si>
  <si>
    <t>Schnaitsee</t>
  </si>
  <si>
    <t>Unterratting</t>
  </si>
  <si>
    <t>Kirchensur</t>
  </si>
  <si>
    <t>Evenhausen</t>
  </si>
  <si>
    <t>Amerang</t>
  </si>
  <si>
    <t>Zillham</t>
  </si>
  <si>
    <t>Schonstett</t>
  </si>
  <si>
    <t>Kolbing</t>
  </si>
  <si>
    <t>Griesstätt</t>
  </si>
  <si>
    <t>Rotter Forst-Nord</t>
  </si>
  <si>
    <t>Feldkirchen</t>
  </si>
  <si>
    <t>Rott a.Inn</t>
  </si>
  <si>
    <t>Aham</t>
  </si>
  <si>
    <t>Schönberg</t>
  </si>
  <si>
    <t>Freiham</t>
  </si>
  <si>
    <t>Bachmehring</t>
  </si>
  <si>
    <t>Titlmoos</t>
  </si>
  <si>
    <t>Loibersdorf</t>
  </si>
  <si>
    <t>Kling</t>
  </si>
  <si>
    <t>Penzing</t>
  </si>
  <si>
    <t>Schambach</t>
  </si>
  <si>
    <t>Babensham</t>
  </si>
  <si>
    <t>Buchsee</t>
  </si>
  <si>
    <t>Schlicht</t>
  </si>
  <si>
    <t>Soyen</t>
  </si>
  <si>
    <t>Attel</t>
  </si>
  <si>
    <t>Edling</t>
  </si>
  <si>
    <t>Steppach</t>
  </si>
  <si>
    <t>Wasserburg a.Inn</t>
  </si>
  <si>
    <t>Farrach</t>
  </si>
  <si>
    <t>Ramerberg</t>
  </si>
  <si>
    <t>Rettenbach</t>
  </si>
  <si>
    <t>Utzenbichl</t>
  </si>
  <si>
    <t>Springlbach</t>
  </si>
  <si>
    <t>Albaching</t>
  </si>
  <si>
    <t>Pfaffing</t>
  </si>
  <si>
    <t>Grünthal</t>
  </si>
  <si>
    <t>Elsbeth</t>
  </si>
  <si>
    <t>Wang</t>
  </si>
  <si>
    <t>Wald</t>
  </si>
  <si>
    <t>Schleefeld</t>
  </si>
  <si>
    <t>Rechtmehring</t>
  </si>
  <si>
    <t>Au a.Inn</t>
  </si>
  <si>
    <t>Mittergars</t>
  </si>
  <si>
    <t>Klostergars</t>
  </si>
  <si>
    <t>Lengmoos</t>
  </si>
  <si>
    <t>Gars a.Inn</t>
  </si>
  <si>
    <t>Dachberg</t>
  </si>
  <si>
    <t>Kronberg</t>
  </si>
  <si>
    <t>Reichertsheim</t>
  </si>
  <si>
    <t>Berg</t>
  </si>
  <si>
    <t>Fürholzen</t>
  </si>
  <si>
    <t>Kirchdorf</t>
  </si>
  <si>
    <t>Allmannsau</t>
  </si>
  <si>
    <t>Rosenberg</t>
  </si>
  <si>
    <t>Winden</t>
  </si>
  <si>
    <t>Haag i.OB</t>
  </si>
  <si>
    <t>Innach</t>
  </si>
  <si>
    <t>Großhaager Forst</t>
  </si>
  <si>
    <t>Maitenbeth</t>
  </si>
  <si>
    <t>Lampferding</t>
  </si>
  <si>
    <t>Willing</t>
  </si>
  <si>
    <t>Wildenwart</t>
  </si>
  <si>
    <t>Wiechs</t>
  </si>
  <si>
    <t>Westerndorf St.Peter</t>
  </si>
  <si>
    <t>Vogtareuth</t>
  </si>
  <si>
    <t>Vagen</t>
  </si>
  <si>
    <t>Umrathshausen</t>
  </si>
  <si>
    <t>Tuntenhausen</t>
  </si>
  <si>
    <t>Törwang</t>
  </si>
  <si>
    <t>Tattenhausen</t>
  </si>
  <si>
    <t>Stephanskirchen</t>
  </si>
  <si>
    <t>Steinkirchen</t>
  </si>
  <si>
    <t>Söllhuben</t>
  </si>
  <si>
    <t>Söchtenau</t>
  </si>
  <si>
    <t>Sachrang</t>
  </si>
  <si>
    <t>Rotter Forst-Süd</t>
  </si>
  <si>
    <t>Roßholzen</t>
  </si>
  <si>
    <t>Rosenheim</t>
  </si>
  <si>
    <t>Rohrdorf</t>
  </si>
  <si>
    <t>Rimsting</t>
  </si>
  <si>
    <t>Riedering</t>
  </si>
  <si>
    <t>Reischenhart</t>
  </si>
  <si>
    <t>Raubling</t>
  </si>
  <si>
    <t>Prutting</t>
  </si>
  <si>
    <t>Prien a.Chiemsee</t>
  </si>
  <si>
    <t>Pietzing</t>
  </si>
  <si>
    <t>Pfraundorf</t>
  </si>
  <si>
    <t>Pang</t>
  </si>
  <si>
    <t>Oberaudorf</t>
  </si>
  <si>
    <t>Nußdorf a.Inn</t>
  </si>
  <si>
    <t>Niederaudorf</t>
  </si>
  <si>
    <t>Niederaschau i.Chiemgau</t>
  </si>
  <si>
    <t>Neukirchen a.Simssee</t>
  </si>
  <si>
    <t>Neubeuern</t>
  </si>
  <si>
    <t>Mietraching</t>
  </si>
  <si>
    <t>Mauerkirchen i.Chiemgau</t>
  </si>
  <si>
    <t>Marienberg</t>
  </si>
  <si>
    <t>Madau</t>
  </si>
  <si>
    <t>Litzldorf</t>
  </si>
  <si>
    <t>Lauterbach</t>
  </si>
  <si>
    <t>Kolbermoor</t>
  </si>
  <si>
    <t>Kleinholzhausen</t>
  </si>
  <si>
    <t>Kiefersfelden</t>
  </si>
  <si>
    <t>Holzham</t>
  </si>
  <si>
    <t>Hohenthann</t>
  </si>
  <si>
    <t>Hohenaschau i.Chiemgau</t>
  </si>
  <si>
    <t>Höslwang</t>
  </si>
  <si>
    <t>Höhenrain</t>
  </si>
  <si>
    <t>Höhenmoos</t>
  </si>
  <si>
    <t>Hochstätt</t>
  </si>
  <si>
    <t>Hittenkirchen</t>
  </si>
  <si>
    <t>Hirnsberg</t>
  </si>
  <si>
    <t>Hemhof</t>
  </si>
  <si>
    <t>Harthausen</t>
  </si>
  <si>
    <t>Happing</t>
  </si>
  <si>
    <t>Halfing</t>
  </si>
  <si>
    <t>Gstadt a.Chiemsee</t>
  </si>
  <si>
    <t>Großkarolinenfeld</t>
  </si>
  <si>
    <t>Großholzhausen</t>
  </si>
  <si>
    <t>Großbrannenberg</t>
  </si>
  <si>
    <t>Greimharting</t>
  </si>
  <si>
    <t>Grainbach</t>
  </si>
  <si>
    <t>Götting</t>
  </si>
  <si>
    <t>Frasdorf</t>
  </si>
  <si>
    <t>Flintsbach a.Inn</t>
  </si>
  <si>
    <t>Bad Feilnbach</t>
  </si>
  <si>
    <t>Bad Endorf</t>
  </si>
  <si>
    <t>Ellmosen</t>
  </si>
  <si>
    <t>Eggstätt</t>
  </si>
  <si>
    <t>Dettendorf</t>
  </si>
  <si>
    <t>Degerndorf a.Inn</t>
  </si>
  <si>
    <t>Chiemsee</t>
  </si>
  <si>
    <t>Bruckmühl</t>
  </si>
  <si>
    <t>Breitbrunn a.Chiemsee</t>
  </si>
  <si>
    <t>Brannenburg</t>
  </si>
  <si>
    <t>Beyharting</t>
  </si>
  <si>
    <t>Bernau a.Chiemsee</t>
  </si>
  <si>
    <t>Bad Aibling</t>
  </si>
  <si>
    <t>Au b.Bad Aibling</t>
  </si>
  <si>
    <t>Altenbeuern</t>
  </si>
  <si>
    <t>Aising</t>
  </si>
  <si>
    <t>Bayrischzell</t>
  </si>
  <si>
    <t>Schliersee</t>
  </si>
  <si>
    <t>Fischbachau</t>
  </si>
  <si>
    <t>Hundham</t>
  </si>
  <si>
    <t>Wörnsmühl</t>
  </si>
  <si>
    <t>Hausham</t>
  </si>
  <si>
    <t>Niklasreuth</t>
  </si>
  <si>
    <t>Parsberg</t>
  </si>
  <si>
    <t>Miesbach</t>
  </si>
  <si>
    <t>Wies</t>
  </si>
  <si>
    <t>Irschenberg</t>
  </si>
  <si>
    <t>Reichersdorf</t>
  </si>
  <si>
    <t>Wattersdorf</t>
  </si>
  <si>
    <t>Gotzing</t>
  </si>
  <si>
    <t>Wall</t>
  </si>
  <si>
    <t>Warngau</t>
  </si>
  <si>
    <t>Holzolling</t>
  </si>
  <si>
    <t>Valley</t>
  </si>
  <si>
    <t>Föching</t>
  </si>
  <si>
    <t>Holzkirchen</t>
  </si>
  <si>
    <t>Hartpenning</t>
  </si>
  <si>
    <t>Otterfing</t>
  </si>
  <si>
    <t>Rottach-Egern</t>
  </si>
  <si>
    <t>Kreuth</t>
  </si>
  <si>
    <t>Tegernsee</t>
  </si>
  <si>
    <t>Bad Wiessee</t>
  </si>
  <si>
    <t>Gmund a.Tegernsee</t>
  </si>
  <si>
    <t>Dürnbach</t>
  </si>
  <si>
    <t>Waakirchen</t>
  </si>
  <si>
    <t>Schaftlach</t>
  </si>
  <si>
    <t>Lenggries</t>
  </si>
  <si>
    <t>Jachenau</t>
  </si>
  <si>
    <t>Kochel a.See</t>
  </si>
  <si>
    <t>Schlehdorf</t>
  </si>
  <si>
    <t>Benediktbeuern</t>
  </si>
  <si>
    <t>Bichl</t>
  </si>
  <si>
    <t>Gaißach</t>
  </si>
  <si>
    <t>Reichersbeuern</t>
  </si>
  <si>
    <t>Greiling</t>
  </si>
  <si>
    <t>Sachsenkam</t>
  </si>
  <si>
    <t>Kirchbichl</t>
  </si>
  <si>
    <t>Bad Tölz</t>
  </si>
  <si>
    <t>Wackersberg</t>
  </si>
  <si>
    <t>Oberfischbach</t>
  </si>
  <si>
    <t>Unterfischbach</t>
  </si>
  <si>
    <t>Oberbuchen</t>
  </si>
  <si>
    <t>Bad Heilbrunn</t>
  </si>
  <si>
    <t>Mürnsee</t>
  </si>
  <si>
    <t>Schönrain</t>
  </si>
  <si>
    <t>Osterhofen</t>
  </si>
  <si>
    <t>Königsdorf</t>
  </si>
  <si>
    <t>Beuerberg</t>
  </si>
  <si>
    <t>Herrnhausen</t>
  </si>
  <si>
    <t>Eurasburg</t>
  </si>
  <si>
    <t>Hechenberg</t>
  </si>
  <si>
    <t>Dietramszell</t>
  </si>
  <si>
    <t>Manhartshofen</t>
  </si>
  <si>
    <t>Baiernrain</t>
  </si>
  <si>
    <t>Linden</t>
  </si>
  <si>
    <t>Föggenbeuern</t>
  </si>
  <si>
    <t>Ascholding</t>
  </si>
  <si>
    <t>Wolfratshauser Forst</t>
  </si>
  <si>
    <t>Geretsried</t>
  </si>
  <si>
    <t>Gelting</t>
  </si>
  <si>
    <t>Weidach</t>
  </si>
  <si>
    <t>Wolfratshausen</t>
  </si>
  <si>
    <t>Degerndorf</t>
  </si>
  <si>
    <t>Holzhausen a.Starnberger See</t>
  </si>
  <si>
    <t>Münsing</t>
  </si>
  <si>
    <t>Moosham</t>
  </si>
  <si>
    <t>Endlhausen</t>
  </si>
  <si>
    <t>Thanning</t>
  </si>
  <si>
    <t>Egling</t>
  </si>
  <si>
    <t>Neufahrn</t>
  </si>
  <si>
    <t>Ergertshausen</t>
  </si>
  <si>
    <t>Deining</t>
  </si>
  <si>
    <t>Dorfen</t>
  </si>
  <si>
    <t>Icking</t>
  </si>
  <si>
    <t>Arget</t>
  </si>
  <si>
    <t>Eichenhausen</t>
  </si>
  <si>
    <t>Sauerlach</t>
  </si>
  <si>
    <t>Dingharting</t>
  </si>
  <si>
    <t>Straßlach</t>
  </si>
  <si>
    <t>Schäftlarn</t>
  </si>
  <si>
    <t>Baierbrunn</t>
  </si>
  <si>
    <t>Grainau</t>
  </si>
  <si>
    <t>Mittenwald</t>
  </si>
  <si>
    <t>Partenkirchen</t>
  </si>
  <si>
    <t>Garmisch</t>
  </si>
  <si>
    <t>Krün</t>
  </si>
  <si>
    <t>Wallgau</t>
  </si>
  <si>
    <t>Farchant</t>
  </si>
  <si>
    <t>Oberau</t>
  </si>
  <si>
    <t>Ettaler Forst</t>
  </si>
  <si>
    <t>Ettal</t>
  </si>
  <si>
    <t>Oberammergau</t>
  </si>
  <si>
    <t>Unterammergau</t>
  </si>
  <si>
    <t>Unterammergauer Forst</t>
  </si>
  <si>
    <t>Eschenlohe</t>
  </si>
  <si>
    <t>Ohlstadt</t>
  </si>
  <si>
    <t>Schwaigen</t>
  </si>
  <si>
    <t>Großweil</t>
  </si>
  <si>
    <t>Kleinweil</t>
  </si>
  <si>
    <t>Hechendorf</t>
  </si>
  <si>
    <t>Weindorf</t>
  </si>
  <si>
    <t>Murnau a.Staffelsee</t>
  </si>
  <si>
    <t>Bad Kohlgrub</t>
  </si>
  <si>
    <t>Saulgrub</t>
  </si>
  <si>
    <t>Bad Bayersoien</t>
  </si>
  <si>
    <t>Seehausen a.Staffelsee</t>
  </si>
  <si>
    <t>Riegsee</t>
  </si>
  <si>
    <t>Aidling</t>
  </si>
  <si>
    <t>Spatzenhausen</t>
  </si>
  <si>
    <t>Uffing a.Staffelsee</t>
  </si>
  <si>
    <t>Schöffau</t>
  </si>
  <si>
    <t>Penzberg</t>
  </si>
  <si>
    <t>Sindelsdorf</t>
  </si>
  <si>
    <t>Habach</t>
  </si>
  <si>
    <t>Obersöchering</t>
  </si>
  <si>
    <t>Antdorf</t>
  </si>
  <si>
    <t>Frauenrain</t>
  </si>
  <si>
    <t>Eglfing</t>
  </si>
  <si>
    <t>Huglfing</t>
  </si>
  <si>
    <t>Oberhausen</t>
  </si>
  <si>
    <t>Eberfing</t>
  </si>
  <si>
    <t>Arnried</t>
  </si>
  <si>
    <t>Etting</t>
  </si>
  <si>
    <t>Polling</t>
  </si>
  <si>
    <t>Oderding</t>
  </si>
  <si>
    <t>Ammerhöfe</t>
  </si>
  <si>
    <t>Peißenberg</t>
  </si>
  <si>
    <t>Hohenpeißenberg</t>
  </si>
  <si>
    <t>Iffeldorf</t>
  </si>
  <si>
    <t>Seeshaupt</t>
  </si>
  <si>
    <t>Magnetsried</t>
  </si>
  <si>
    <t>Bernried am Starnberger See</t>
  </si>
  <si>
    <t>Deutenhausen</t>
  </si>
  <si>
    <t>Unterhausen</t>
  </si>
  <si>
    <t>Weilheim i.OB</t>
  </si>
  <si>
    <t>Forst</t>
  </si>
  <si>
    <t>Wessobrunn</t>
  </si>
  <si>
    <t>Haid</t>
  </si>
  <si>
    <t>Haunshofen</t>
  </si>
  <si>
    <t>Wielenbach</t>
  </si>
  <si>
    <t>Raisting</t>
  </si>
  <si>
    <t>Pähl</t>
  </si>
  <si>
    <t>Fischen a.Ammersee</t>
  </si>
  <si>
    <t>Starnberger See</t>
  </si>
  <si>
    <t>Tutzing</t>
  </si>
  <si>
    <t>Feldafing</t>
  </si>
  <si>
    <t>Traubing</t>
  </si>
  <si>
    <t>Machtlfing</t>
  </si>
  <si>
    <t>Bachhausen</t>
  </si>
  <si>
    <t>Pöcking</t>
  </si>
  <si>
    <t>Aschering</t>
  </si>
  <si>
    <t>Wadlhauser Gräben</t>
  </si>
  <si>
    <t>Kempfenhausen</t>
  </si>
  <si>
    <t>Maising</t>
  </si>
  <si>
    <t>Landstetten</t>
  </si>
  <si>
    <t>Erling-Andechs</t>
  </si>
  <si>
    <t>Percha</t>
  </si>
  <si>
    <t>Starnberg</t>
  </si>
  <si>
    <t>Söcking</t>
  </si>
  <si>
    <t>Perchting</t>
  </si>
  <si>
    <t>Frieding</t>
  </si>
  <si>
    <t>Widdersberg</t>
  </si>
  <si>
    <t>Herrsching a.Ammersee</t>
  </si>
  <si>
    <t>Wangen</t>
  </si>
  <si>
    <t>Leutstetten</t>
  </si>
  <si>
    <t>Hanfeld</t>
  </si>
  <si>
    <t>Hadorf</t>
  </si>
  <si>
    <t>Unering</t>
  </si>
  <si>
    <t>Drößling</t>
  </si>
  <si>
    <t>Hechendorf a.Pilsensee</t>
  </si>
  <si>
    <t>Breitbrunn a.Ammersee</t>
  </si>
  <si>
    <t>Oberbrunn</t>
  </si>
  <si>
    <t>Oberalting-Seefeld</t>
  </si>
  <si>
    <t>Buchendorf</t>
  </si>
  <si>
    <t>Gauting</t>
  </si>
  <si>
    <t>Unterbrunn</t>
  </si>
  <si>
    <t>Hochstadt</t>
  </si>
  <si>
    <t>Meiling</t>
  </si>
  <si>
    <t>Steinebach a.Wörthsee</t>
  </si>
  <si>
    <t>Buch a.Ammersee</t>
  </si>
  <si>
    <t>Frohnloh</t>
  </si>
  <si>
    <t>Oberpfaffenhofen</t>
  </si>
  <si>
    <t>Weßling</t>
  </si>
  <si>
    <t>Etterschlag</t>
  </si>
  <si>
    <t>Inning a.Ammersee</t>
  </si>
  <si>
    <t>Krailling</t>
  </si>
  <si>
    <t>Argelsried</t>
  </si>
  <si>
    <t>Gilching</t>
  </si>
  <si>
    <t>Fronreitener Forst</t>
  </si>
  <si>
    <t>Wildsteig</t>
  </si>
  <si>
    <t>Urspring</t>
  </si>
  <si>
    <t>Tannenberg</t>
  </si>
  <si>
    <t>Schwabsoien</t>
  </si>
  <si>
    <t>Schwabniederhofen</t>
  </si>
  <si>
    <t>Schwabbruck</t>
  </si>
  <si>
    <t>Schongau</t>
  </si>
  <si>
    <t>Sachsenried</t>
  </si>
  <si>
    <t>Rottenbuch</t>
  </si>
  <si>
    <t>Prem</t>
  </si>
  <si>
    <t>Peiting</t>
  </si>
  <si>
    <t>Ingenried</t>
  </si>
  <si>
    <t>Hohenfurch</t>
  </si>
  <si>
    <t>Fronreiten</t>
  </si>
  <si>
    <t>Echerschwang</t>
  </si>
  <si>
    <t>Burggen</t>
  </si>
  <si>
    <t>Böbing</t>
  </si>
  <si>
    <t>Birkland</t>
  </si>
  <si>
    <t>Bernbeuren</t>
  </si>
  <si>
    <t>Auerberg</t>
  </si>
  <si>
    <t>Altenstadt</t>
  </si>
  <si>
    <t>Kingholz</t>
  </si>
  <si>
    <t>Bayerdießen</t>
  </si>
  <si>
    <t>Winkl</t>
  </si>
  <si>
    <t>Weil</t>
  </si>
  <si>
    <t>Walleshausen</t>
  </si>
  <si>
    <t>Utting am Ammersee</t>
  </si>
  <si>
    <t>Unterwindach</t>
  </si>
  <si>
    <t>Unterschondorf</t>
  </si>
  <si>
    <t>Untermühlhausen</t>
  </si>
  <si>
    <t>Unterigling</t>
  </si>
  <si>
    <t>Unterfinning</t>
  </si>
  <si>
    <t>Unterdießen</t>
  </si>
  <si>
    <t>Ummendorf</t>
  </si>
  <si>
    <t>Thaining</t>
  </si>
  <si>
    <t>Stoffen</t>
  </si>
  <si>
    <t>Stadl</t>
  </si>
  <si>
    <t>Seestall</t>
  </si>
  <si>
    <t>Schwifting</t>
  </si>
  <si>
    <t>Schwabhausen b.Landsberg</t>
  </si>
  <si>
    <t>Schöffelding</t>
  </si>
  <si>
    <t>Scheuring</t>
  </si>
  <si>
    <t>Sankt Georgen</t>
  </si>
  <si>
    <t>Rott</t>
  </si>
  <si>
    <t>Rieden a.Ammersee</t>
  </si>
  <si>
    <t>Reisch</t>
  </si>
  <si>
    <t>Reichling</t>
  </si>
  <si>
    <t>Ramsach</t>
  </si>
  <si>
    <t>Pürgen</t>
  </si>
  <si>
    <t>Prittriching</t>
  </si>
  <si>
    <t>Pitzling</t>
  </si>
  <si>
    <t>Pflugdorf</t>
  </si>
  <si>
    <t>Petzenhausen</t>
  </si>
  <si>
    <t>Pestenacker</t>
  </si>
  <si>
    <t>Oberwindach</t>
  </si>
  <si>
    <t>Oberschondorf</t>
  </si>
  <si>
    <t>Obermühlhausen</t>
  </si>
  <si>
    <t>Obermeitingen</t>
  </si>
  <si>
    <t>Oberigling</t>
  </si>
  <si>
    <t>Oberfinning</t>
  </si>
  <si>
    <t>Oberdießen</t>
  </si>
  <si>
    <t>Oberbergen</t>
  </si>
  <si>
    <t>Mundraching</t>
  </si>
  <si>
    <t>Ludenhausen</t>
  </si>
  <si>
    <t>Lengenfeld</t>
  </si>
  <si>
    <t>Leeder</t>
  </si>
  <si>
    <t>Landsberg am Lech</t>
  </si>
  <si>
    <t>Kinsau</t>
  </si>
  <si>
    <t>Kaufering</t>
  </si>
  <si>
    <t>Kaltenberg</t>
  </si>
  <si>
    <t>Issing</t>
  </si>
  <si>
    <t>Hurlach</t>
  </si>
  <si>
    <t>Holzhausen b.Buchloe</t>
  </si>
  <si>
    <t>Hofstetten</t>
  </si>
  <si>
    <t>Heinrichshofen</t>
  </si>
  <si>
    <t>Hechenwang</t>
  </si>
  <si>
    <t>Hausen b.Geltendorf</t>
  </si>
  <si>
    <t>Hagenheim</t>
  </si>
  <si>
    <t>Greifenberg</t>
  </si>
  <si>
    <t>Geretshausen</t>
  </si>
  <si>
    <t>Geltendorf</t>
  </si>
  <si>
    <t>Erpfting</t>
  </si>
  <si>
    <t>Eresing</t>
  </si>
  <si>
    <t>Epfenhausen</t>
  </si>
  <si>
    <t>Epfach</t>
  </si>
  <si>
    <t>Entraching</t>
  </si>
  <si>
    <t>Ellighofen</t>
  </si>
  <si>
    <t>Egling a.d.Paar</t>
  </si>
  <si>
    <t>Eching am Ammersee</t>
  </si>
  <si>
    <t>Dornstetten</t>
  </si>
  <si>
    <t>Dießen am Ammersee</t>
  </si>
  <si>
    <t>Dienhausen</t>
  </si>
  <si>
    <t>Dettenschwang</t>
  </si>
  <si>
    <t>Dettenhofen</t>
  </si>
  <si>
    <t>Denklingen</t>
  </si>
  <si>
    <t>Beuern</t>
  </si>
  <si>
    <t>Beuerbach</t>
  </si>
  <si>
    <t>Asch</t>
  </si>
  <si>
    <t>Apfeldorf</t>
  </si>
  <si>
    <t>Tyrlaching</t>
  </si>
  <si>
    <t>Mörmoosen</t>
  </si>
  <si>
    <t>Holzfelder Forst</t>
  </si>
  <si>
    <t>Daxenthaler Forst</t>
  </si>
  <si>
    <t>Alzgerner Forst</t>
  </si>
  <si>
    <t>Altöttinger Forst</t>
  </si>
  <si>
    <t>Winhöring</t>
  </si>
  <si>
    <t>Wald b.Winhöring</t>
  </si>
  <si>
    <t>Wald a.d.Alz</t>
  </si>
  <si>
    <t>Unterpleiskirchen</t>
  </si>
  <si>
    <t>Unterneukirchen</t>
  </si>
  <si>
    <t>Unterkastl</t>
  </si>
  <si>
    <t>Unterburgkirchen</t>
  </si>
  <si>
    <t>Tüßling</t>
  </si>
  <si>
    <t>Töging a.Inn</t>
  </si>
  <si>
    <t>Teising</t>
  </si>
  <si>
    <t>Stammham</t>
  </si>
  <si>
    <t>Schützing</t>
  </si>
  <si>
    <t>Reischach</t>
  </si>
  <si>
    <t>Raitenhaslach</t>
  </si>
  <si>
    <t>Raitenhart</t>
  </si>
  <si>
    <t>Piesing</t>
  </si>
  <si>
    <t>Perach</t>
  </si>
  <si>
    <t>Oberzeitlarn</t>
  </si>
  <si>
    <t>Oberpleiskirchen</t>
  </si>
  <si>
    <t>Oberkastl</t>
  </si>
  <si>
    <t>Oberburgkirchen</t>
  </si>
  <si>
    <t>Nonnberg</t>
  </si>
  <si>
    <t>Neuötting</t>
  </si>
  <si>
    <t>Neukirchen a.d.Alz</t>
  </si>
  <si>
    <t>Mehring</t>
  </si>
  <si>
    <t>Marktlberg</t>
  </si>
  <si>
    <t>Marktl</t>
  </si>
  <si>
    <t>Kirchweidach</t>
  </si>
  <si>
    <t>Halsbach</t>
  </si>
  <si>
    <t>Haiming</t>
  </si>
  <si>
    <t>Gufflham</t>
  </si>
  <si>
    <t>Garching a.d.Alz</t>
  </si>
  <si>
    <t>Forstkastl</t>
  </si>
  <si>
    <t>Feichten a.d.Alz</t>
  </si>
  <si>
    <t>Erlbach</t>
  </si>
  <si>
    <t>Endlkirchen</t>
  </si>
  <si>
    <t>Emmerting</t>
  </si>
  <si>
    <t>Eggen</t>
  </si>
  <si>
    <t>Burgkirchen a.d.Alz</t>
  </si>
  <si>
    <t>Burghausen</t>
  </si>
  <si>
    <t>Arbing</t>
  </si>
  <si>
    <t>Alzgern</t>
  </si>
  <si>
    <t>Altötting</t>
  </si>
  <si>
    <t>Zeiling</t>
  </si>
  <si>
    <t>Taufkirchen</t>
  </si>
  <si>
    <t>Guttenburg</t>
  </si>
  <si>
    <t>Kraiburg a.Inn</t>
  </si>
  <si>
    <t>Maximilian</t>
  </si>
  <si>
    <t>Jettenbach</t>
  </si>
  <si>
    <t>Forsting</t>
  </si>
  <si>
    <t>Oberneukirchen</t>
  </si>
  <si>
    <t>Grünbach</t>
  </si>
  <si>
    <t>Flossing</t>
  </si>
  <si>
    <t>Pürten</t>
  </si>
  <si>
    <t>Waldkraiburg</t>
  </si>
  <si>
    <t>Fraham</t>
  </si>
  <si>
    <t>Aschau a.Inn</t>
  </si>
  <si>
    <t>Mühldorfer Hart</t>
  </si>
  <si>
    <t>Mühldorf a.Inn</t>
  </si>
  <si>
    <t>Mößling</t>
  </si>
  <si>
    <t>Altmühldorf</t>
  </si>
  <si>
    <t>Ampfing</t>
  </si>
  <si>
    <t>Heldenstein</t>
  </si>
  <si>
    <t>Weidenbach</t>
  </si>
  <si>
    <t>Rattenkirchen</t>
  </si>
  <si>
    <t>Lochheim</t>
  </si>
  <si>
    <t>Mettenheim</t>
  </si>
  <si>
    <t>Gumattenkirchen</t>
  </si>
  <si>
    <t>Salmanskirchen</t>
  </si>
  <si>
    <t>Stefanskirchen</t>
  </si>
  <si>
    <t>Obertaufkirchen</t>
  </si>
  <si>
    <t>Oberornau</t>
  </si>
  <si>
    <t>Schwindegg</t>
  </si>
  <si>
    <t>Ranoldsberg</t>
  </si>
  <si>
    <t>Walkersaich</t>
  </si>
  <si>
    <t>Felizenzell</t>
  </si>
  <si>
    <t>Buchbach</t>
  </si>
  <si>
    <t>Erharting</t>
  </si>
  <si>
    <t>Oberhofen</t>
  </si>
  <si>
    <t>Roßbach</t>
  </si>
  <si>
    <t>Niedertaufkirchen</t>
  </si>
  <si>
    <t>Niederbergkirchen</t>
  </si>
  <si>
    <t>Weilkirchen</t>
  </si>
  <si>
    <t>Zangberg</t>
  </si>
  <si>
    <t>Lohkirchen</t>
  </si>
  <si>
    <t>Oberbergkirchen</t>
  </si>
  <si>
    <t>Irl</t>
  </si>
  <si>
    <t>Aspertsham</t>
  </si>
  <si>
    <t>St. Veit</t>
  </si>
  <si>
    <t>Neumarkt</t>
  </si>
  <si>
    <t>Wolfsberg</t>
  </si>
  <si>
    <t>Hörbering</t>
  </si>
  <si>
    <t>Feichten</t>
  </si>
  <si>
    <t>Tegernbach</t>
  </si>
  <si>
    <t>Harpolden</t>
  </si>
  <si>
    <t>Elsenbach</t>
  </si>
  <si>
    <t>Egglkofen</t>
  </si>
  <si>
    <t>Thambach</t>
  </si>
  <si>
    <t>Wiesbach</t>
  </si>
  <si>
    <t>Eglhartinger Forst</t>
  </si>
  <si>
    <t>Ebersberger Forst</t>
  </si>
  <si>
    <t>Anzinger Forst</t>
  </si>
  <si>
    <t>Sankt Christoph</t>
  </si>
  <si>
    <t>Zorneding</t>
  </si>
  <si>
    <t>Straußdorf</t>
  </si>
  <si>
    <t>Steinhöring</t>
  </si>
  <si>
    <t>Markt Schwaben</t>
  </si>
  <si>
    <t>Schalldorf</t>
  </si>
  <si>
    <t>Pöring</t>
  </si>
  <si>
    <t>Poing</t>
  </si>
  <si>
    <t>Pliening</t>
  </si>
  <si>
    <t>Parsdorf</t>
  </si>
  <si>
    <t>Oexing</t>
  </si>
  <si>
    <t>Oberpframmern</t>
  </si>
  <si>
    <t>Oberndorf</t>
  </si>
  <si>
    <t>Nettelkofen</t>
  </si>
  <si>
    <t>Moosach</t>
  </si>
  <si>
    <t>Loitersdorf</t>
  </si>
  <si>
    <t>Kronau</t>
  </si>
  <si>
    <t>Kirchseeon</t>
  </si>
  <si>
    <t>Hohenlinden</t>
  </si>
  <si>
    <t>Grafing b.München</t>
  </si>
  <si>
    <t>Glonn</t>
  </si>
  <si>
    <t>Frauenneuharting</t>
  </si>
  <si>
    <t>Forstinning</t>
  </si>
  <si>
    <t>Elkofen</t>
  </si>
  <si>
    <t>Egmating</t>
  </si>
  <si>
    <t>Ebersberg</t>
  </si>
  <si>
    <t>Bruck</t>
  </si>
  <si>
    <t>Baiern</t>
  </si>
  <si>
    <t>Aßling</t>
  </si>
  <si>
    <t>Anzing</t>
  </si>
  <si>
    <t>Perlacher Forst</t>
  </si>
  <si>
    <t>Forstenrieder Park</t>
  </si>
  <si>
    <t>Grünwalder Forst</t>
  </si>
  <si>
    <t>Oberbiberg</t>
  </si>
  <si>
    <t>Helfendorf</t>
  </si>
  <si>
    <t>Unterschleißheim</t>
  </si>
  <si>
    <t>Untermenzing</t>
  </si>
  <si>
    <t>Unterhaching</t>
  </si>
  <si>
    <t>Unterföhring</t>
  </si>
  <si>
    <t>Unterbiberg</t>
  </si>
  <si>
    <t>Trudering</t>
  </si>
  <si>
    <t>Thalkirchen</t>
  </si>
  <si>
    <t>Solln</t>
  </si>
  <si>
    <t>Siegertsbrunn</t>
  </si>
  <si>
    <t>Schwabing</t>
  </si>
  <si>
    <t>Putzbrunn</t>
  </si>
  <si>
    <t>Pullach i.Isartal</t>
  </si>
  <si>
    <t>Planegg</t>
  </si>
  <si>
    <t>Perlach</t>
  </si>
  <si>
    <t>Peiß</t>
  </si>
  <si>
    <t>Pasing</t>
  </si>
  <si>
    <t>Oberschleißheim</t>
  </si>
  <si>
    <t>Obermenzing</t>
  </si>
  <si>
    <t>Oberhaching</t>
  </si>
  <si>
    <t>Oberföhring</t>
  </si>
  <si>
    <t>Nymphenburg</t>
  </si>
  <si>
    <t>Neuried</t>
  </si>
  <si>
    <t>Neuhausen</t>
  </si>
  <si>
    <t>Milbertshofen</t>
  </si>
  <si>
    <t>Ludwigsfeld</t>
  </si>
  <si>
    <t>Langwied</t>
  </si>
  <si>
    <t>Laim</t>
  </si>
  <si>
    <t>Kirchheim b.München</t>
  </si>
  <si>
    <t>Ismaning</t>
  </si>
  <si>
    <t>Hohenbrunn</t>
  </si>
  <si>
    <t>Hofolding</t>
  </si>
  <si>
    <t>Höhenkirchen</t>
  </si>
  <si>
    <t>Heimstetten</t>
  </si>
  <si>
    <t>Haar</t>
  </si>
  <si>
    <t>Grünwald</t>
  </si>
  <si>
    <t>Großhadern</t>
  </si>
  <si>
    <t>Grasbrunn</t>
  </si>
  <si>
    <t>Gräfelfing</t>
  </si>
  <si>
    <t>Garching b.München</t>
  </si>
  <si>
    <t>Forstenried</t>
  </si>
  <si>
    <t>Feldmoching</t>
  </si>
  <si>
    <t>Dornach</t>
  </si>
  <si>
    <t>Daglfing</t>
  </si>
  <si>
    <t>Brunnthal</t>
  </si>
  <si>
    <t>Bogenhausen</t>
  </si>
  <si>
    <t>Berg am Laim</t>
  </si>
  <si>
    <t>Aubing</t>
  </si>
  <si>
    <t>Aschheim</t>
  </si>
  <si>
    <t>Allach</t>
  </si>
  <si>
    <t>München, S.9</t>
  </si>
  <si>
    <t>München, S.8</t>
  </si>
  <si>
    <t>München, S.7</t>
  </si>
  <si>
    <t>München, S.6</t>
  </si>
  <si>
    <t>München, S.5</t>
  </si>
  <si>
    <t>München, S.4</t>
  </si>
  <si>
    <t>München, S.3</t>
  </si>
  <si>
    <t>München, S.2</t>
  </si>
  <si>
    <t>München 1</t>
  </si>
  <si>
    <t>Unterweilbach</t>
  </si>
  <si>
    <t>Unterweikertshofen</t>
  </si>
  <si>
    <t>Taxa</t>
  </si>
  <si>
    <t>Sulzemoos</t>
  </si>
  <si>
    <t>Sigmertshausen</t>
  </si>
  <si>
    <t>Schwabhausen</t>
  </si>
  <si>
    <t>Schönbrunn</t>
  </si>
  <si>
    <t>Rumeltshausen</t>
  </si>
  <si>
    <t>Röhrmoos</t>
  </si>
  <si>
    <t>Ried</t>
  </si>
  <si>
    <t>Puchschlagen</t>
  </si>
  <si>
    <t>Prittlbach</t>
  </si>
  <si>
    <t>Pipinsried</t>
  </si>
  <si>
    <t>Petershausen</t>
  </si>
  <si>
    <t>Pellheim</t>
  </si>
  <si>
    <t>Pasenbach</t>
  </si>
  <si>
    <t>Odelzhausen</t>
  </si>
  <si>
    <t>Oberroth</t>
  </si>
  <si>
    <t>Obermarbach</t>
  </si>
  <si>
    <t>Oberbachern</t>
  </si>
  <si>
    <t>Niederroth</t>
  </si>
  <si>
    <t>Markt Indersdorf</t>
  </si>
  <si>
    <t>Langenpettenbach</t>
  </si>
  <si>
    <t>Kreuzholzhausen</t>
  </si>
  <si>
    <t>Kollbach</t>
  </si>
  <si>
    <t>Karlsfeld</t>
  </si>
  <si>
    <t>Hirtlbach</t>
  </si>
  <si>
    <t>Hebertshausen</t>
  </si>
  <si>
    <t>Haimhausen</t>
  </si>
  <si>
    <t>Günding</t>
  </si>
  <si>
    <t>Großinzemoos</t>
  </si>
  <si>
    <t>Großberghofen</t>
  </si>
  <si>
    <t>Giebing</t>
  </si>
  <si>
    <t>Frauenhofen</t>
  </si>
  <si>
    <t>Feldgeding</t>
  </si>
  <si>
    <t>Ebertshausen</t>
  </si>
  <si>
    <t>Eisolzried</t>
  </si>
  <si>
    <t>Eisenhofen</t>
  </si>
  <si>
    <t>Einsbach</t>
  </si>
  <si>
    <t>Eichhofen</t>
  </si>
  <si>
    <t>Biberbach</t>
  </si>
  <si>
    <t>Bergkirchen</t>
  </si>
  <si>
    <t>Asbach</t>
  </si>
  <si>
    <t>Arnbach</t>
  </si>
  <si>
    <t>Amperpettenbach</t>
  </si>
  <si>
    <t>Ampermoching</t>
  </si>
  <si>
    <t>Ainhofen</t>
  </si>
  <si>
    <t>Etzenhausen</t>
  </si>
  <si>
    <t>Dachau</t>
  </si>
  <si>
    <t>Weitenried</t>
  </si>
  <si>
    <t>Unterumbach</t>
  </si>
  <si>
    <t>Sittenbach</t>
  </si>
  <si>
    <t>Pfaffenhofen a.d.Glonn</t>
  </si>
  <si>
    <t>Höfa</t>
  </si>
  <si>
    <t>Wollomoos</t>
  </si>
  <si>
    <t>Thalhausen</t>
  </si>
  <si>
    <t>Tandern</t>
  </si>
  <si>
    <t>Stumpfenbach</t>
  </si>
  <si>
    <t>Randelsried</t>
  </si>
  <si>
    <t>Oberzeitlbach</t>
  </si>
  <si>
    <t>Oberdorf</t>
  </si>
  <si>
    <t>Kleinberghofen</t>
  </si>
  <si>
    <t>Kiemertshofen</t>
  </si>
  <si>
    <t>Hohenzell</t>
  </si>
  <si>
    <t>Hilgertshausen</t>
  </si>
  <si>
    <t>Altomünster</t>
  </si>
  <si>
    <t>Wiedenzhausen</t>
  </si>
  <si>
    <t>Westerholzhausen</t>
  </si>
  <si>
    <t>Welshofen</t>
  </si>
  <si>
    <t>Weichs</t>
  </si>
  <si>
    <t>Vierkirchen</t>
  </si>
  <si>
    <t>Unterpfaffenhofen</t>
  </si>
  <si>
    <t>Germering</t>
  </si>
  <si>
    <t>Puchheim</t>
  </si>
  <si>
    <t>Biburg</t>
  </si>
  <si>
    <t>Alling</t>
  </si>
  <si>
    <t>Schöngeising</t>
  </si>
  <si>
    <t>Wildenroth</t>
  </si>
  <si>
    <t>Unteralting</t>
  </si>
  <si>
    <t>Kottgeisering</t>
  </si>
  <si>
    <t>Zankenhausen</t>
  </si>
  <si>
    <t>Türkenfeld</t>
  </si>
  <si>
    <t>Steinbach</t>
  </si>
  <si>
    <t>Purk</t>
  </si>
  <si>
    <t>Grunertshofen</t>
  </si>
  <si>
    <t>Eismerszell</t>
  </si>
  <si>
    <t>Dünzelbach</t>
  </si>
  <si>
    <t>Moorenweis</t>
  </si>
  <si>
    <t>Emmering</t>
  </si>
  <si>
    <t>Puch</t>
  </si>
  <si>
    <t>Aich</t>
  </si>
  <si>
    <t>Fürstenfeldbruck</t>
  </si>
  <si>
    <t>Landsberied</t>
  </si>
  <si>
    <t>Pfaffenhofen</t>
  </si>
  <si>
    <t>Jesenwang</t>
  </si>
  <si>
    <t>Luttenwang</t>
  </si>
  <si>
    <t>Adelshofen</t>
  </si>
  <si>
    <t>Nannhofen</t>
  </si>
  <si>
    <t>Mammendorf</t>
  </si>
  <si>
    <t>Hattenhofen</t>
  </si>
  <si>
    <t>Hörbach</t>
  </si>
  <si>
    <t>Althegnenberg</t>
  </si>
  <si>
    <t>Günzlhofen</t>
  </si>
  <si>
    <t>Oberschweinbach</t>
  </si>
  <si>
    <t>Mittelstetten</t>
  </si>
  <si>
    <t>Gröbenzell</t>
  </si>
  <si>
    <t>Geiselbullach</t>
  </si>
  <si>
    <t>Esting</t>
  </si>
  <si>
    <t>Olching</t>
  </si>
  <si>
    <t>Überacker</t>
  </si>
  <si>
    <t>Rottbach</t>
  </si>
  <si>
    <t>Malching</t>
  </si>
  <si>
    <t>Germerswang</t>
  </si>
  <si>
    <t>Maisach</t>
  </si>
  <si>
    <t>Wenigmünchen</t>
  </si>
  <si>
    <t>Unterschweinbach</t>
  </si>
  <si>
    <t>Oberweikertshofen</t>
  </si>
  <si>
    <t>Aufkirchen</t>
  </si>
  <si>
    <t>Egenhofen</t>
  </si>
  <si>
    <t>Pyramoos</t>
  </si>
  <si>
    <t>Thonbach</t>
  </si>
  <si>
    <t>Schnaupping</t>
  </si>
  <si>
    <t>Mittbach</t>
  </si>
  <si>
    <t>Forstern</t>
  </si>
  <si>
    <t>Gatterberg</t>
  </si>
  <si>
    <t>Jeßling</t>
  </si>
  <si>
    <t>Sankt Wolfgang</t>
  </si>
  <si>
    <t>Lappach</t>
  </si>
  <si>
    <t>Tann</t>
  </si>
  <si>
    <t>Sollacher Forst</t>
  </si>
  <si>
    <t>Westach</t>
  </si>
  <si>
    <t>Isen</t>
  </si>
  <si>
    <t>Buch a.Buchrain</t>
  </si>
  <si>
    <t>Pastetten</t>
  </si>
  <si>
    <t>Ottenhofen</t>
  </si>
  <si>
    <t>Finsing</t>
  </si>
  <si>
    <t>Schiltern</t>
  </si>
  <si>
    <t>Schwindkirchen</t>
  </si>
  <si>
    <t>Stollnkirchen</t>
  </si>
  <si>
    <t>Watzling</t>
  </si>
  <si>
    <t>Lengdorf</t>
  </si>
  <si>
    <t>Walpertskirchen</t>
  </si>
  <si>
    <t>Wörth</t>
  </si>
  <si>
    <t>Oberneuching</t>
  </si>
  <si>
    <t>Niederneuching</t>
  </si>
  <si>
    <t>Moosinning</t>
  </si>
  <si>
    <t>Wasentegernbach</t>
  </si>
  <si>
    <t>Hausmehring</t>
  </si>
  <si>
    <t>Zeilhofen</t>
  </si>
  <si>
    <t>Matzbach</t>
  </si>
  <si>
    <t>Salmannskirchen</t>
  </si>
  <si>
    <t>Altenerding</t>
  </si>
  <si>
    <t>Notzing</t>
  </si>
  <si>
    <t>Grüntegernbach</t>
  </si>
  <si>
    <t>Eibach</t>
  </si>
  <si>
    <t>Hofkirchen</t>
  </si>
  <si>
    <t>Eschlbach</t>
  </si>
  <si>
    <t>Bockhorn</t>
  </si>
  <si>
    <t>Langengeisling</t>
  </si>
  <si>
    <t>Erding</t>
  </si>
  <si>
    <t>Oberding</t>
  </si>
  <si>
    <t>Gebensbach</t>
  </si>
  <si>
    <t>Moosen (Vils)</t>
  </si>
  <si>
    <t>Hubenstein</t>
  </si>
  <si>
    <t>Taufkirchen (Vils)</t>
  </si>
  <si>
    <t>Inning a.Holz</t>
  </si>
  <si>
    <t>Reichenkirchen</t>
  </si>
  <si>
    <t>Eitting</t>
  </si>
  <si>
    <t>Wambach</t>
  </si>
  <si>
    <t>Hohenpolding</t>
  </si>
  <si>
    <t>Hofstarring</t>
  </si>
  <si>
    <t>Maria Thalheim</t>
  </si>
  <si>
    <t>Fraunberg</t>
  </si>
  <si>
    <t>Auerbach</t>
  </si>
  <si>
    <t>Wartenberg</t>
  </si>
  <si>
    <t>Berglern</t>
  </si>
  <si>
    <t>Sulding</t>
  </si>
  <si>
    <t>Langenpreising</t>
  </si>
  <si>
    <t>Goldach</t>
  </si>
  <si>
    <t>Hallbergmoos</t>
  </si>
  <si>
    <t>Eching</t>
  </si>
  <si>
    <t>Günzenhausen</t>
  </si>
  <si>
    <t>Neufahrn b.Freising</t>
  </si>
  <si>
    <t>Giggenhausen</t>
  </si>
  <si>
    <t>Massenhausen</t>
  </si>
  <si>
    <t>Großnöbach</t>
  </si>
  <si>
    <t>Fahrenzhausen</t>
  </si>
  <si>
    <t>Jarzt</t>
  </si>
  <si>
    <t>Kammerberg</t>
  </si>
  <si>
    <t>Attaching</t>
  </si>
  <si>
    <t>Pulling</t>
  </si>
  <si>
    <t>Neustift</t>
  </si>
  <si>
    <t>Freising</t>
  </si>
  <si>
    <t>Vötting</t>
  </si>
  <si>
    <t>Hohenbachern</t>
  </si>
  <si>
    <t>Sünzhausen</t>
  </si>
  <si>
    <t>Tüntenhausen</t>
  </si>
  <si>
    <t>Itzling</t>
  </si>
  <si>
    <t>Haindlfing</t>
  </si>
  <si>
    <t>Rudlfing</t>
  </si>
  <si>
    <t>Marzling</t>
  </si>
  <si>
    <t>Oberhummel</t>
  </si>
  <si>
    <t>Langenbach</t>
  </si>
  <si>
    <t>Gremertshausen</t>
  </si>
  <si>
    <t>Hohenbercha</t>
  </si>
  <si>
    <t>Kranzberg</t>
  </si>
  <si>
    <t>Wippenhausen</t>
  </si>
  <si>
    <t>Kirchdorf a.d.Amper</t>
  </si>
  <si>
    <t>Tünzhausen</t>
  </si>
  <si>
    <t>Aiterbach</t>
  </si>
  <si>
    <t>Allershausen</t>
  </si>
  <si>
    <t>Schlipps</t>
  </si>
  <si>
    <t>Hohenkammer</t>
  </si>
  <si>
    <t>Johanneck</t>
  </si>
  <si>
    <t>Paunzhausen</t>
  </si>
  <si>
    <t>Pfrombach</t>
  </si>
  <si>
    <t>Moosburg a.d.Isar</t>
  </si>
  <si>
    <t>Thonstetten</t>
  </si>
  <si>
    <t>Niederambach</t>
  </si>
  <si>
    <t>Inkofen</t>
  </si>
  <si>
    <t>Haag a.d.Amper</t>
  </si>
  <si>
    <t>Plörnbach</t>
  </si>
  <si>
    <t>Appersdorf</t>
  </si>
  <si>
    <t>Anglberg</t>
  </si>
  <si>
    <t>Zolling</t>
  </si>
  <si>
    <t>Palzing</t>
  </si>
  <si>
    <t>Wimpasing</t>
  </si>
  <si>
    <t>Attenkirchen</t>
  </si>
  <si>
    <t>Pfettrach</t>
  </si>
  <si>
    <t>Sillertshausen</t>
  </si>
  <si>
    <t>Berghaselbach</t>
  </si>
  <si>
    <t>Wolfersdorf</t>
  </si>
  <si>
    <t>Dürnhaindlfing</t>
  </si>
  <si>
    <t>Volkmannsdorferau</t>
  </si>
  <si>
    <t>Inzkofen</t>
  </si>
  <si>
    <t>Hagsdorf</t>
  </si>
  <si>
    <t>Schweinersdorf</t>
  </si>
  <si>
    <t>Mauern</t>
  </si>
  <si>
    <t>Enghausen</t>
  </si>
  <si>
    <t>Hörgertshausen</t>
  </si>
  <si>
    <t>Gammelsdorf</t>
  </si>
  <si>
    <t>Margarethenried</t>
  </si>
  <si>
    <t>Baumgarten</t>
  </si>
  <si>
    <t>Figlsdorf</t>
  </si>
  <si>
    <t>Nandlstadt</t>
  </si>
  <si>
    <t>Airischwand</t>
  </si>
  <si>
    <t>Reichertshausen</t>
  </si>
  <si>
    <t>Hirnkirchen</t>
  </si>
  <si>
    <t>Hemhausen</t>
  </si>
  <si>
    <t>Au i.d.Hallertau</t>
  </si>
  <si>
    <t>Osseltshausen</t>
  </si>
  <si>
    <t>Rudertshausen</t>
  </si>
  <si>
    <t>Osterwaal</t>
  </si>
  <si>
    <t>Grafendorf</t>
  </si>
  <si>
    <t>Grünberg</t>
  </si>
  <si>
    <t>Enzelhausen</t>
  </si>
  <si>
    <t>Jetzendorf</t>
  </si>
  <si>
    <t>Volkersdorf</t>
  </si>
  <si>
    <t>Hirschenhausen</t>
  </si>
  <si>
    <t>Pischelsdorf</t>
  </si>
  <si>
    <t>Paindorf</t>
  </si>
  <si>
    <t>Langwaid</t>
  </si>
  <si>
    <t>Ilmried</t>
  </si>
  <si>
    <t>Ilmmünster</t>
  </si>
  <si>
    <t>Entrischenbrunn</t>
  </si>
  <si>
    <t>Hettenshausen</t>
  </si>
  <si>
    <t>Dürnzhausen</t>
  </si>
  <si>
    <t>Schweitenkirchen</t>
  </si>
  <si>
    <t>Geisenhausen</t>
  </si>
  <si>
    <t>Larsbach</t>
  </si>
  <si>
    <t>Geroldshausen i.d.Hallertau</t>
  </si>
  <si>
    <t>Gebrontshausen</t>
  </si>
  <si>
    <t>Oberlauterbach</t>
  </si>
  <si>
    <t>Haushausen</t>
  </si>
  <si>
    <t>Wolnzach</t>
  </si>
  <si>
    <t>Eschelbach a.d.Ilm</t>
  </si>
  <si>
    <t>Gosseltshausen</t>
  </si>
  <si>
    <t>Königsfeld</t>
  </si>
  <si>
    <t>Niederlauterbach</t>
  </si>
  <si>
    <t>Alberzell</t>
  </si>
  <si>
    <t>Klenau</t>
  </si>
  <si>
    <t>Singenbach</t>
  </si>
  <si>
    <t>Gerolsbach</t>
  </si>
  <si>
    <t>Strobenried</t>
  </si>
  <si>
    <t>Triefing</t>
  </si>
  <si>
    <t>Scheyern</t>
  </si>
  <si>
    <t>Winden b.Scheyern</t>
  </si>
  <si>
    <t>Mitterscheyern</t>
  </si>
  <si>
    <t>Vieth</t>
  </si>
  <si>
    <t>Euernbach</t>
  </si>
  <si>
    <t>Eberstetten</t>
  </si>
  <si>
    <t>Förnbach</t>
  </si>
  <si>
    <t>Uttenhofen</t>
  </si>
  <si>
    <t>Walkersbach</t>
  </si>
  <si>
    <t>Affalterbach</t>
  </si>
  <si>
    <t>Niederscheyern</t>
  </si>
  <si>
    <t>Pfaffenhofen a.d.Ilm</t>
  </si>
  <si>
    <t>Haimpertshofen</t>
  </si>
  <si>
    <t>Gundamsried</t>
  </si>
  <si>
    <t>Angkofen</t>
  </si>
  <si>
    <t>Ehrenberg</t>
  </si>
  <si>
    <t>Sulzbach</t>
  </si>
  <si>
    <t>Burgstall</t>
  </si>
  <si>
    <t>Waal</t>
  </si>
  <si>
    <t>Rohrbach</t>
  </si>
  <si>
    <t>Fahlenbach</t>
  </si>
  <si>
    <t>Rohr</t>
  </si>
  <si>
    <t>Gambach</t>
  </si>
  <si>
    <t>Koppenbach</t>
  </si>
  <si>
    <t>Seibersdorf</t>
  </si>
  <si>
    <t>Weichenried</t>
  </si>
  <si>
    <t>Klosterberg</t>
  </si>
  <si>
    <t>Haidforst</t>
  </si>
  <si>
    <t>Hohenwart</t>
  </si>
  <si>
    <t>Deimhausen</t>
  </si>
  <si>
    <t>Freinhausen</t>
  </si>
  <si>
    <t>Raitbach</t>
  </si>
  <si>
    <t>Pörnbach</t>
  </si>
  <si>
    <t>Langenbruck</t>
  </si>
  <si>
    <t>Gotteshofen</t>
  </si>
  <si>
    <t>Winden a.Aign</t>
  </si>
  <si>
    <t>Hög</t>
  </si>
  <si>
    <t>Reichertshofen</t>
  </si>
  <si>
    <t>Rottenegg</t>
  </si>
  <si>
    <t>Untermettenbach</t>
  </si>
  <si>
    <t>Unterpindhart</t>
  </si>
  <si>
    <t>Gaden b.Geisenfeld</t>
  </si>
  <si>
    <t>Engelbrechtsmünster</t>
  </si>
  <si>
    <t>Schillwitzried</t>
  </si>
  <si>
    <t>Parleiten</t>
  </si>
  <si>
    <t>Geisenfeldwinden</t>
  </si>
  <si>
    <t>Feilenforst</t>
  </si>
  <si>
    <t>Nötting</t>
  </si>
  <si>
    <t>Ilmendorf</t>
  </si>
  <si>
    <t>Geisenfeld</t>
  </si>
  <si>
    <t>Ernsgaden</t>
  </si>
  <si>
    <t>Münchsmünster</t>
  </si>
  <si>
    <t>Oberwöhr</t>
  </si>
  <si>
    <t>Rockolding</t>
  </si>
  <si>
    <t>Vohburg a.d.Donau</t>
  </si>
  <si>
    <t>Dünzing</t>
  </si>
  <si>
    <t>Irsching</t>
  </si>
  <si>
    <t>Menning</t>
  </si>
  <si>
    <t>Oberhartheim</t>
  </si>
  <si>
    <t>Sattelberg</t>
  </si>
  <si>
    <t>Weilach</t>
  </si>
  <si>
    <t>Gachenbach</t>
  </si>
  <si>
    <t>Peutenhausen</t>
  </si>
  <si>
    <t>Unterweilenbach</t>
  </si>
  <si>
    <t>Aresing</t>
  </si>
  <si>
    <t>Diepoltshofen</t>
  </si>
  <si>
    <t>Waidhofen</t>
  </si>
  <si>
    <t>Langenmosen</t>
  </si>
  <si>
    <t>Malzhausen</t>
  </si>
  <si>
    <t>Hohenried</t>
  </si>
  <si>
    <t>Brunnen</t>
  </si>
  <si>
    <t>Berg im Gau</t>
  </si>
  <si>
    <t>Hörzhausen</t>
  </si>
  <si>
    <t>Mühlried</t>
  </si>
  <si>
    <t>Schrobenhausen</t>
  </si>
  <si>
    <t>Steingriff</t>
  </si>
  <si>
    <t>Hagenauer Forst</t>
  </si>
  <si>
    <t>Sandizell</t>
  </si>
  <si>
    <t>Edelshausen</t>
  </si>
  <si>
    <t>Adelshausen</t>
  </si>
  <si>
    <t>Pobenhausen</t>
  </si>
  <si>
    <t>Karlskron</t>
  </si>
  <si>
    <t>Karlshuld</t>
  </si>
  <si>
    <t>Grasheim</t>
  </si>
  <si>
    <t>Ludwigsmoos</t>
  </si>
  <si>
    <t>Untermaxfeld</t>
  </si>
  <si>
    <t>Unterhauser Forst</t>
  </si>
  <si>
    <t>Rohrenfels</t>
  </si>
  <si>
    <t>Wagenhofen</t>
  </si>
  <si>
    <t>Ballersdorf</t>
  </si>
  <si>
    <t>Sinning</t>
  </si>
  <si>
    <t>Lichtenau</t>
  </si>
  <si>
    <t>Weichering</t>
  </si>
  <si>
    <t>Bergheim</t>
  </si>
  <si>
    <t>Unterstall</t>
  </si>
  <si>
    <t>Heinrichsheim</t>
  </si>
  <si>
    <t>Neuburg a.d.Donau</t>
  </si>
  <si>
    <t>Joshofen</t>
  </si>
  <si>
    <t>Bittenbrunn</t>
  </si>
  <si>
    <t>Heimberg</t>
  </si>
  <si>
    <t>Baar</t>
  </si>
  <si>
    <t>Ebenhausen</t>
  </si>
  <si>
    <t>Manching</t>
  </si>
  <si>
    <t>Pichl</t>
  </si>
  <si>
    <t>Niederstimm</t>
  </si>
  <si>
    <t>Oberstimm</t>
  </si>
  <si>
    <t>Westenhausen</t>
  </si>
  <si>
    <t>Zuchering</t>
  </si>
  <si>
    <t>Brunnenreuth</t>
  </si>
  <si>
    <t>Hagau</t>
  </si>
  <si>
    <t>Unsernherrn</t>
  </si>
  <si>
    <t>Mailing</t>
  </si>
  <si>
    <t>Ingolstadt</t>
  </si>
  <si>
    <t>Gerolfing</t>
  </si>
  <si>
    <t>Dünzlau</t>
  </si>
  <si>
    <t>Mühlhausen</t>
  </si>
  <si>
    <t>Irgertsheim</t>
  </si>
  <si>
    <t>Pettenhofen</t>
  </si>
  <si>
    <t>Oberhaunstadt</t>
  </si>
  <si>
    <t>Großmehring</t>
  </si>
  <si>
    <t>Demling</t>
  </si>
  <si>
    <t>Theißing</t>
  </si>
  <si>
    <t>Gaden b.Pförring</t>
  </si>
  <si>
    <t>Wackerstein</t>
  </si>
  <si>
    <t>Pförring</t>
  </si>
  <si>
    <t>Ettling</t>
  </si>
  <si>
    <t>Forchheim</t>
  </si>
  <si>
    <t>Lobsing</t>
  </si>
  <si>
    <t>Unterdolling</t>
  </si>
  <si>
    <t>Oberdolling</t>
  </si>
  <si>
    <t>Hiendorf</t>
  </si>
  <si>
    <t>Imbath</t>
  </si>
  <si>
    <t>Hüttenhausen</t>
  </si>
  <si>
    <t>Mindelstetten</t>
  </si>
  <si>
    <t>Oberoffendorf</t>
  </si>
  <si>
    <t>Tettenagger</t>
  </si>
  <si>
    <t>Kösching</t>
  </si>
  <si>
    <t>Kasing</t>
  </si>
  <si>
    <t>Bettbrunn</t>
  </si>
  <si>
    <t>Gaimersheim</t>
  </si>
  <si>
    <t>Lippertshofen</t>
  </si>
  <si>
    <t>Lenting</t>
  </si>
  <si>
    <t>Hepberg</t>
  </si>
  <si>
    <t>Wettstetten</t>
  </si>
  <si>
    <t>Westerhofen</t>
  </si>
  <si>
    <t>Appertshofen</t>
  </si>
  <si>
    <t>Neuhau</t>
  </si>
  <si>
    <t>Schwabstetten</t>
  </si>
  <si>
    <t>Laimerstadt</t>
  </si>
  <si>
    <t>Hagenhill</t>
  </si>
  <si>
    <t>Mendorf</t>
  </si>
  <si>
    <t>Altmannstein</t>
  </si>
  <si>
    <t>Tettenwang</t>
  </si>
  <si>
    <t>Berghausen</t>
  </si>
  <si>
    <t>Neuenhinzenhausen</t>
  </si>
  <si>
    <t>Sandersdorf</t>
  </si>
  <si>
    <t>Steinsdorf</t>
  </si>
  <si>
    <t>Hexenagger</t>
  </si>
  <si>
    <t>Schafshill</t>
  </si>
  <si>
    <t>Schamhaupten</t>
  </si>
  <si>
    <t>Megmannsdorf</t>
  </si>
  <si>
    <t>Breitenhill</t>
  </si>
  <si>
    <t>Thannhausen</t>
  </si>
  <si>
    <t>Pondorf</t>
  </si>
  <si>
    <t>Rauhenzell</t>
  </si>
  <si>
    <t>Unterjoch</t>
  </si>
  <si>
    <t>Bad Hindelang</t>
  </si>
  <si>
    <t>Oberstdorf</t>
  </si>
  <si>
    <t>Tiefenbach b.Oberstdorf</t>
  </si>
  <si>
    <t>Schöllang</t>
  </si>
  <si>
    <t>Fischen i.Allgäu</t>
  </si>
  <si>
    <t>Obermaiselstein</t>
  </si>
  <si>
    <t>Balderschwang</t>
  </si>
  <si>
    <t>Bolsterlang</t>
  </si>
  <si>
    <t>Ofterschwang</t>
  </si>
  <si>
    <t>Altstädten</t>
  </si>
  <si>
    <t>Sonthofen</t>
  </si>
  <si>
    <t>Gunzesried</t>
  </si>
  <si>
    <t>Blaichach</t>
  </si>
  <si>
    <t>Burgberg i.Allgäu</t>
  </si>
  <si>
    <t>Rettenberg</t>
  </si>
  <si>
    <t>Vorderburg</t>
  </si>
  <si>
    <t>Untermaiselstein</t>
  </si>
  <si>
    <t>Immenstadt i.Allgäu</t>
  </si>
  <si>
    <t>Bühl a.Alpsee</t>
  </si>
  <si>
    <t>Stein i.Allgäu</t>
  </si>
  <si>
    <t>Eckarts</t>
  </si>
  <si>
    <t>Akams</t>
  </si>
  <si>
    <t>Diepolz</t>
  </si>
  <si>
    <t>Missen</t>
  </si>
  <si>
    <t>Wilhams</t>
  </si>
  <si>
    <t>Thalkirchdorf</t>
  </si>
  <si>
    <t>Aach i.Allgäu</t>
  </si>
  <si>
    <t>Oberstaufen</t>
  </si>
  <si>
    <t>Oberreute</t>
  </si>
  <si>
    <t>Simmerberg</t>
  </si>
  <si>
    <t>Weiler i.Allgäu</t>
  </si>
  <si>
    <t>Ellhofen</t>
  </si>
  <si>
    <t>Stiefenhofen</t>
  </si>
  <si>
    <t>Harbatshofen</t>
  </si>
  <si>
    <t>Ebratshofen</t>
  </si>
  <si>
    <t>Grünenbach</t>
  </si>
  <si>
    <t>Maierhöfen</t>
  </si>
  <si>
    <t>Gestratz</t>
  </si>
  <si>
    <t>Röthenbach (Allgäu)</t>
  </si>
  <si>
    <t>Lindenberg i.Allgäu</t>
  </si>
  <si>
    <t>Scheidegg</t>
  </si>
  <si>
    <t>Heimenkirch</t>
  </si>
  <si>
    <t>Maria-Thann</t>
  </si>
  <si>
    <t>Wohmbrechts</t>
  </si>
  <si>
    <t>Opfenbach</t>
  </si>
  <si>
    <t>Hergensweiler</t>
  </si>
  <si>
    <t>Niederstaufen</t>
  </si>
  <si>
    <t>Sigmarszell</t>
  </si>
  <si>
    <t>Bösenreutin</t>
  </si>
  <si>
    <t>Weißensberg</t>
  </si>
  <si>
    <t>Lindau (Bodensee)</t>
  </si>
  <si>
    <t>Reutin</t>
  </si>
  <si>
    <t>Aeschach</t>
  </si>
  <si>
    <t>Hoyren</t>
  </si>
  <si>
    <t>Oberreitnau</t>
  </si>
  <si>
    <t>Unterreitnau</t>
  </si>
  <si>
    <t>Bodolz</t>
  </si>
  <si>
    <t>Wasserburg (Bodensee)</t>
  </si>
  <si>
    <t>Hege</t>
  </si>
  <si>
    <t>Nonnenhorn</t>
  </si>
  <si>
    <t>Wenglingen</t>
  </si>
  <si>
    <t>Weinhausen</t>
  </si>
  <si>
    <t>Hack</t>
  </si>
  <si>
    <t>Buching</t>
  </si>
  <si>
    <t>Trauchgau</t>
  </si>
  <si>
    <t>Schwangau</t>
  </si>
  <si>
    <t>Füssen</t>
  </si>
  <si>
    <t>Weißensee</t>
  </si>
  <si>
    <t>Eschach</t>
  </si>
  <si>
    <t>Hopfen am See</t>
  </si>
  <si>
    <t>Steinachpfronten</t>
  </si>
  <si>
    <t>Bergpfronten</t>
  </si>
  <si>
    <t>Nesselwang</t>
  </si>
  <si>
    <t>Schneidbach</t>
  </si>
  <si>
    <t>Rieden am Forggensee</t>
  </si>
  <si>
    <t>Zwieselberg</t>
  </si>
  <si>
    <t>Roßhaupten</t>
  </si>
  <si>
    <t>Lechbruck am See</t>
  </si>
  <si>
    <t>Hopferau</t>
  </si>
  <si>
    <t>Eisenberg</t>
  </si>
  <si>
    <t>Langegg</t>
  </si>
  <si>
    <t>Enzenstetten</t>
  </si>
  <si>
    <t>Senkelewald</t>
  </si>
  <si>
    <t>Osterwald</t>
  </si>
  <si>
    <t>Seeg</t>
  </si>
  <si>
    <t>Rückholz</t>
  </si>
  <si>
    <t>Lengenwang</t>
  </si>
  <si>
    <t>Stötten a.Auerberg</t>
  </si>
  <si>
    <t>Remnatsried</t>
  </si>
  <si>
    <t>Rettenbach a.Auerberg</t>
  </si>
  <si>
    <t>Sulzschneid</t>
  </si>
  <si>
    <t>Rieder</t>
  </si>
  <si>
    <t>Leuterschach</t>
  </si>
  <si>
    <t>Thalhofen a.d.Wertach</t>
  </si>
  <si>
    <t>Geisenried</t>
  </si>
  <si>
    <t>Bertoldshofen</t>
  </si>
  <si>
    <t>Marktoberdorf</t>
  </si>
  <si>
    <t>Görisried</t>
  </si>
  <si>
    <t>Oberthingau</t>
  </si>
  <si>
    <t>Unterthingau</t>
  </si>
  <si>
    <t>Reinhardsried</t>
  </si>
  <si>
    <t>Kraftisried</t>
  </si>
  <si>
    <t>Bidingen</t>
  </si>
  <si>
    <t>Bernbach</t>
  </si>
  <si>
    <t>Altdorf</t>
  </si>
  <si>
    <t>Ebenhofen</t>
  </si>
  <si>
    <t>Ruderatshofen</t>
  </si>
  <si>
    <t>Apfeltrang</t>
  </si>
  <si>
    <t>Aitrang</t>
  </si>
  <si>
    <t>Huttenwang</t>
  </si>
  <si>
    <t>Hirschzell</t>
  </si>
  <si>
    <t>Oberbeuren</t>
  </si>
  <si>
    <t>Kaufbeuren</t>
  </si>
  <si>
    <t>Kleinkemnat</t>
  </si>
  <si>
    <t>Osterzell</t>
  </si>
  <si>
    <t>Reichenbach</t>
  </si>
  <si>
    <t>Stöttwang</t>
  </si>
  <si>
    <t>Thalhofen a.d.Gennach</t>
  </si>
  <si>
    <t>Frankenhofen</t>
  </si>
  <si>
    <t>Aufkirch</t>
  </si>
  <si>
    <t>Blonhofen</t>
  </si>
  <si>
    <t>Dösingen</t>
  </si>
  <si>
    <t>Westendorf</t>
  </si>
  <si>
    <t>Oberostendorf</t>
  </si>
  <si>
    <t>Unterostendorf</t>
  </si>
  <si>
    <t>Gutenberg</t>
  </si>
  <si>
    <t>Frankenried</t>
  </si>
  <si>
    <t>Mauerstetten</t>
  </si>
  <si>
    <t>Obergermaringen</t>
  </si>
  <si>
    <t>Untergermaringen</t>
  </si>
  <si>
    <t>Ketterschwang</t>
  </si>
  <si>
    <t>Irsee</t>
  </si>
  <si>
    <t>Rieden</t>
  </si>
  <si>
    <t>Pforzen</t>
  </si>
  <si>
    <t>Friesenried</t>
  </si>
  <si>
    <t>Blöcktach</t>
  </si>
  <si>
    <t>Eggenthal</t>
  </si>
  <si>
    <t>Bayersried</t>
  </si>
  <si>
    <t>Baisweil</t>
  </si>
  <si>
    <t>Lauchdorf</t>
  </si>
  <si>
    <t>Waalhaupten</t>
  </si>
  <si>
    <t>Emmenhausen</t>
  </si>
  <si>
    <t>Bronnen</t>
  </si>
  <si>
    <t>Eurishofen</t>
  </si>
  <si>
    <t>Ummenhofen</t>
  </si>
  <si>
    <t>Beckstetten</t>
  </si>
  <si>
    <t>Jengen</t>
  </si>
  <si>
    <t>Weicht</t>
  </si>
  <si>
    <t>Honsolgen</t>
  </si>
  <si>
    <t>Lindenberg</t>
  </si>
  <si>
    <t>Buchloe</t>
  </si>
  <si>
    <t>Dillishausen</t>
  </si>
  <si>
    <t>Großkitzighofen</t>
  </si>
  <si>
    <t>Kleinkitzighofen</t>
  </si>
  <si>
    <t>Lamerdingen</t>
  </si>
  <si>
    <t>Schlingen</t>
  </si>
  <si>
    <t>Stockheim</t>
  </si>
  <si>
    <t>Bad Wörishofen</t>
  </si>
  <si>
    <t>Dorschhausen</t>
  </si>
  <si>
    <t>ObereggMN</t>
  </si>
  <si>
    <t>Warmisried</t>
  </si>
  <si>
    <t>Unteregg</t>
  </si>
  <si>
    <t>Helchenried</t>
  </si>
  <si>
    <t>Altensteig</t>
  </si>
  <si>
    <t>Dirlewang</t>
  </si>
  <si>
    <t>Köngetried</t>
  </si>
  <si>
    <t>Saulengrain</t>
  </si>
  <si>
    <t>Apfeltrach</t>
  </si>
  <si>
    <t>Erisried</t>
  </si>
  <si>
    <t>Stetten</t>
  </si>
  <si>
    <t>Wiedergeltingen</t>
  </si>
  <si>
    <t>Amberg</t>
  </si>
  <si>
    <t>Irsingen</t>
  </si>
  <si>
    <t>Türkheim</t>
  </si>
  <si>
    <t>Oberrammingen</t>
  </si>
  <si>
    <t>Unterrammingen</t>
  </si>
  <si>
    <t>Mindelau</t>
  </si>
  <si>
    <t>Heimenegg</t>
  </si>
  <si>
    <t>Gernstall</t>
  </si>
  <si>
    <t>Mindelheim</t>
  </si>
  <si>
    <t>Oberauerbach</t>
  </si>
  <si>
    <t>Unterauerbach</t>
  </si>
  <si>
    <t>Nassenbeuren</t>
  </si>
  <si>
    <t>Westernach</t>
  </si>
  <si>
    <t>Oberkammlach</t>
  </si>
  <si>
    <t>Unterkammlach</t>
  </si>
  <si>
    <t>Ettringen</t>
  </si>
  <si>
    <t>Siebnach</t>
  </si>
  <si>
    <t>Traunried</t>
  </si>
  <si>
    <t>Mattsies</t>
  </si>
  <si>
    <t>Tussenhausen</t>
  </si>
  <si>
    <t>Zaisertshofen</t>
  </si>
  <si>
    <t>Markt Wald</t>
  </si>
  <si>
    <t>Anhofen</t>
  </si>
  <si>
    <t>Oberneufnach</t>
  </si>
  <si>
    <t>Immelstetten</t>
  </si>
  <si>
    <t>Hausen</t>
  </si>
  <si>
    <t>Salgen</t>
  </si>
  <si>
    <t>Oberrieden</t>
  </si>
  <si>
    <t>Unterrieden</t>
  </si>
  <si>
    <t>Egelhofen</t>
  </si>
  <si>
    <t>Pfaffenhausen</t>
  </si>
  <si>
    <t>Weilbach</t>
  </si>
  <si>
    <t>Schöneberg</t>
  </si>
  <si>
    <t>Bedernau</t>
  </si>
  <si>
    <t>Breitenbrunn</t>
  </si>
  <si>
    <t>Loppenhausen</t>
  </si>
  <si>
    <t>Mörgen</t>
  </si>
  <si>
    <t>Eppishausen</t>
  </si>
  <si>
    <t>Könghausen</t>
  </si>
  <si>
    <t>Haselbach</t>
  </si>
  <si>
    <t>Spöck</t>
  </si>
  <si>
    <t>Kirchheim i.Schw.</t>
  </si>
  <si>
    <t>Tiefenried</t>
  </si>
  <si>
    <t>Derndorf</t>
  </si>
  <si>
    <t>Hasberg</t>
  </si>
  <si>
    <t>Obergessertshausen</t>
  </si>
  <si>
    <t>Aichen</t>
  </si>
  <si>
    <t>Memmenhausen</t>
  </si>
  <si>
    <t>Hellersberg</t>
  </si>
  <si>
    <t>Muttershofen</t>
  </si>
  <si>
    <t>Schellenbach</t>
  </si>
  <si>
    <t>Schönebach</t>
  </si>
  <si>
    <t>Ziemetshausen</t>
  </si>
  <si>
    <t>Balzhausen</t>
  </si>
  <si>
    <t>Mindelzell</t>
  </si>
  <si>
    <t>Premach</t>
  </si>
  <si>
    <t>Ursberg</t>
  </si>
  <si>
    <t>Oberrohr</t>
  </si>
  <si>
    <t>Burg</t>
  </si>
  <si>
    <t>Münsterhausen</t>
  </si>
  <si>
    <t>Hagenried</t>
  </si>
  <si>
    <t>Hohenraunau</t>
  </si>
  <si>
    <t>Niederraunau</t>
  </si>
  <si>
    <t>Hürben</t>
  </si>
  <si>
    <t>Krumbach (Schwaben)</t>
  </si>
  <si>
    <t>Attenhausen</t>
  </si>
  <si>
    <t>Edenhausen</t>
  </si>
  <si>
    <t>Billenhausen</t>
  </si>
  <si>
    <t>Haupeltshofen</t>
  </si>
  <si>
    <t>Winzer</t>
  </si>
  <si>
    <t>Aletshausen</t>
  </si>
  <si>
    <t>Weiler b.Waltenhausen</t>
  </si>
  <si>
    <t>Waltenhausen</t>
  </si>
  <si>
    <t>Hairenbuch</t>
  </si>
  <si>
    <t>Ebershausen</t>
  </si>
  <si>
    <t>Seifertshofen</t>
  </si>
  <si>
    <t>Nattenhausen</t>
  </si>
  <si>
    <t>Breitenthal</t>
  </si>
  <si>
    <t>Deisenhausen</t>
  </si>
  <si>
    <t>Oberbleichen</t>
  </si>
  <si>
    <t>Unterbleichen</t>
  </si>
  <si>
    <t>ObereggGZ</t>
  </si>
  <si>
    <t>Oberwiesenbach</t>
  </si>
  <si>
    <t>Unterwiesenbach</t>
  </si>
  <si>
    <t>Günzach</t>
  </si>
  <si>
    <t>Ebersbach</t>
  </si>
  <si>
    <t>Obergünzburg</t>
  </si>
  <si>
    <t>Willofs</t>
  </si>
  <si>
    <t>Ronsberg</t>
  </si>
  <si>
    <t>Hopferbach</t>
  </si>
  <si>
    <t>Untrasried</t>
  </si>
  <si>
    <t>Wertach</t>
  </si>
  <si>
    <t>Mittelberg</t>
  </si>
  <si>
    <t>Petersthal</t>
  </si>
  <si>
    <t>Moosbach</t>
  </si>
  <si>
    <t>Ottacker</t>
  </si>
  <si>
    <t>Sulzberg</t>
  </si>
  <si>
    <t>Martinszell i.Allgäu</t>
  </si>
  <si>
    <t>Niedersonthofen</t>
  </si>
  <si>
    <t>Memhölz</t>
  </si>
  <si>
    <t>Waltenhofen</t>
  </si>
  <si>
    <t>Waltrams</t>
  </si>
  <si>
    <t>Rechtis</t>
  </si>
  <si>
    <t>Weitnau</t>
  </si>
  <si>
    <t>Wengen</t>
  </si>
  <si>
    <t>Kempter Wald</t>
  </si>
  <si>
    <t>Bodelsberg</t>
  </si>
  <si>
    <t>Durach</t>
  </si>
  <si>
    <t>Sankt Mang</t>
  </si>
  <si>
    <t>Sankt Lorenz</t>
  </si>
  <si>
    <t>Kempten (Allgäu)</t>
  </si>
  <si>
    <t>Wiggensbach</t>
  </si>
  <si>
    <t>Buchenberg</t>
  </si>
  <si>
    <t>Kürnacher u.Buchenberger Wald</t>
  </si>
  <si>
    <t>Kreuzthal</t>
  </si>
  <si>
    <t>Betzigau</t>
  </si>
  <si>
    <t>Wildpoldsried</t>
  </si>
  <si>
    <t>Haldenwang</t>
  </si>
  <si>
    <t>Lauben</t>
  </si>
  <si>
    <t>Überbach</t>
  </si>
  <si>
    <t>Dietmannsried</t>
  </si>
  <si>
    <t>Probstried</t>
  </si>
  <si>
    <t>Schrattenbach</t>
  </si>
  <si>
    <t>Reicholzried</t>
  </si>
  <si>
    <t>Krugzell</t>
  </si>
  <si>
    <t>Altusried</t>
  </si>
  <si>
    <t>Kimratshofen</t>
  </si>
  <si>
    <t>Hohentanner Wald</t>
  </si>
  <si>
    <t>Muthmannshofen</t>
  </si>
  <si>
    <t>Frauenzell</t>
  </si>
  <si>
    <t>Filzingen</t>
  </si>
  <si>
    <t>Wolfertschwenden</t>
  </si>
  <si>
    <t>Niederdorf</t>
  </si>
  <si>
    <t>Dietratried</t>
  </si>
  <si>
    <t>Bad Grönenbach</t>
  </si>
  <si>
    <t>Woringen</t>
  </si>
  <si>
    <t>Legau</t>
  </si>
  <si>
    <t>Maria Steinbach</t>
  </si>
  <si>
    <t>Lautrach</t>
  </si>
  <si>
    <t>Kronburg</t>
  </si>
  <si>
    <t>Kardorf</t>
  </si>
  <si>
    <t>Holzerwald</t>
  </si>
  <si>
    <t>Wineden</t>
  </si>
  <si>
    <t>Engetried</t>
  </si>
  <si>
    <t>Eutenhausen</t>
  </si>
  <si>
    <t>Lannenberg</t>
  </si>
  <si>
    <t>Markt Rettenbach</t>
  </si>
  <si>
    <t>Mussenhausen</t>
  </si>
  <si>
    <t>Gottenau</t>
  </si>
  <si>
    <t>Frechenrieden</t>
  </si>
  <si>
    <t>Böhen</t>
  </si>
  <si>
    <t>Ollarzried</t>
  </si>
  <si>
    <t>Betzisried</t>
  </si>
  <si>
    <t>Guggenberg</t>
  </si>
  <si>
    <t>Ottobeuren</t>
  </si>
  <si>
    <t>Haitzen</t>
  </si>
  <si>
    <t>Hawangen</t>
  </si>
  <si>
    <t>Ungerhauser Wald</t>
  </si>
  <si>
    <t>Lachen</t>
  </si>
  <si>
    <t>Benningen</t>
  </si>
  <si>
    <t>Ungerhausen</t>
  </si>
  <si>
    <t>Memmingerberg</t>
  </si>
  <si>
    <t>Holzgünz</t>
  </si>
  <si>
    <t>Schwaighausen</t>
  </si>
  <si>
    <t>Trunkelsberg</t>
  </si>
  <si>
    <t>Dickenreishausen</t>
  </si>
  <si>
    <t>Volkratshofen</t>
  </si>
  <si>
    <t>Ferthofen</t>
  </si>
  <si>
    <t>Memmingen</t>
  </si>
  <si>
    <t>Buxach</t>
  </si>
  <si>
    <t>Eisenburg</t>
  </si>
  <si>
    <t>Amendingen</t>
  </si>
  <si>
    <t>Steinheim</t>
  </si>
  <si>
    <t>Buxheim</t>
  </si>
  <si>
    <t>Sontheim</t>
  </si>
  <si>
    <t>Westerheim</t>
  </si>
  <si>
    <t>Günz</t>
  </si>
  <si>
    <t>Schlegelsberg</t>
  </si>
  <si>
    <t>Erkheim</t>
  </si>
  <si>
    <t>Daxberg</t>
  </si>
  <si>
    <t>Arlesried</t>
  </si>
  <si>
    <t>Frickenhausen</t>
  </si>
  <si>
    <t>Niederrieden</t>
  </si>
  <si>
    <t>Heimertingen</t>
  </si>
  <si>
    <t>Reichau</t>
  </si>
  <si>
    <t>Boos</t>
  </si>
  <si>
    <t>Fellheim</t>
  </si>
  <si>
    <t>Pleß</t>
  </si>
  <si>
    <t>Egger Wald</t>
  </si>
  <si>
    <t>Egg a.d.Günz</t>
  </si>
  <si>
    <t>Inneberg</t>
  </si>
  <si>
    <t>Engishausen</t>
  </si>
  <si>
    <t>Dietershofen b.Babenhausen</t>
  </si>
  <si>
    <t>Oberschönegg</t>
  </si>
  <si>
    <t>Weinried</t>
  </si>
  <si>
    <t>Babenhausen</t>
  </si>
  <si>
    <t>Klosterbeuren</t>
  </si>
  <si>
    <t>Winterrieden</t>
  </si>
  <si>
    <t>Greimeltshofen</t>
  </si>
  <si>
    <t>Kirchhaslach</t>
  </si>
  <si>
    <t>Herretshofen</t>
  </si>
  <si>
    <t>Olgishofen</t>
  </si>
  <si>
    <t>Bebenhausen</t>
  </si>
  <si>
    <t>Kettershausen</t>
  </si>
  <si>
    <t>Mohrenhausen</t>
  </si>
  <si>
    <t>Zaiertshofen</t>
  </si>
  <si>
    <t>Tafertshofen</t>
  </si>
  <si>
    <t>Grafenwald</t>
  </si>
  <si>
    <t>Osterberg</t>
  </si>
  <si>
    <t>Weiler b.Osterberg</t>
  </si>
  <si>
    <t>Kellmünz a.d.Iller</t>
  </si>
  <si>
    <t>Untereichen</t>
  </si>
  <si>
    <t>Herrenstetten</t>
  </si>
  <si>
    <t>Unterroth</t>
  </si>
  <si>
    <t>Christertshofen</t>
  </si>
  <si>
    <t>Ritzisried</t>
  </si>
  <si>
    <t>Buch</t>
  </si>
  <si>
    <t>Rennertshofen</t>
  </si>
  <si>
    <t>Nordholz</t>
  </si>
  <si>
    <t>Obenhausen</t>
  </si>
  <si>
    <t>Dietershofen b.Illertissen</t>
  </si>
  <si>
    <t>Gannertshofen</t>
  </si>
  <si>
    <t>Jedesheim</t>
  </si>
  <si>
    <t>Illertissen</t>
  </si>
  <si>
    <t>Tiefenbach</t>
  </si>
  <si>
    <t>Betlinshausen</t>
  </si>
  <si>
    <t>Auwald</t>
  </si>
  <si>
    <t>Bellenberg</t>
  </si>
  <si>
    <t>Illerberg</t>
  </si>
  <si>
    <t>Thal</t>
  </si>
  <si>
    <t>Vöhringen</t>
  </si>
  <si>
    <t>Illerzell</t>
  </si>
  <si>
    <t>Obermauerbach</t>
  </si>
  <si>
    <t>Klingen</t>
  </si>
  <si>
    <t>Gallenbach</t>
  </si>
  <si>
    <t>Ecknach</t>
  </si>
  <si>
    <t>Unterschneitbach</t>
  </si>
  <si>
    <t>Griesbeckerzell</t>
  </si>
  <si>
    <t>Edenried</t>
  </si>
  <si>
    <t>Untergriesbach</t>
  </si>
  <si>
    <t>Aichach</t>
  </si>
  <si>
    <t>Algertshausen</t>
  </si>
  <si>
    <t>Oberschneitbach</t>
  </si>
  <si>
    <t>Oberwittelsbach</t>
  </si>
  <si>
    <t>Unterwittelsbach</t>
  </si>
  <si>
    <t>Oberbernbach</t>
  </si>
  <si>
    <t>Walchshofen</t>
  </si>
  <si>
    <t>Aulzhausen</t>
  </si>
  <si>
    <t>Haunswies</t>
  </si>
  <si>
    <t>Affing</t>
  </si>
  <si>
    <t>Gebenhofen</t>
  </si>
  <si>
    <t>Anwalting</t>
  </si>
  <si>
    <t>Aufhausen</t>
  </si>
  <si>
    <t>Allenberg</t>
  </si>
  <si>
    <t>Ruppertszell</t>
  </si>
  <si>
    <t>Schiltberg</t>
  </si>
  <si>
    <t>Rapperzell</t>
  </si>
  <si>
    <t>Oberschönbach</t>
  </si>
  <si>
    <t>Kühbach</t>
  </si>
  <si>
    <t>Haslangkreit</t>
  </si>
  <si>
    <t>Stockensau</t>
  </si>
  <si>
    <t>Unterbernbach</t>
  </si>
  <si>
    <t>Igenhausen</t>
  </si>
  <si>
    <t>Motzenhofen</t>
  </si>
  <si>
    <t>Hollenbach</t>
  </si>
  <si>
    <t>Schönbach</t>
  </si>
  <si>
    <t>Mainbach</t>
  </si>
  <si>
    <t>Inchenhofen</t>
  </si>
  <si>
    <t>Sainbach</t>
  </si>
  <si>
    <t>Gaulzhofen</t>
  </si>
  <si>
    <t>Stotzard</t>
  </si>
  <si>
    <t>Rehling</t>
  </si>
  <si>
    <t>Petersdorf</t>
  </si>
  <si>
    <t>Alsmoos</t>
  </si>
  <si>
    <t>Binnenbach</t>
  </si>
  <si>
    <t>Aindling</t>
  </si>
  <si>
    <t>Todtenweis</t>
  </si>
  <si>
    <t>Schönleiten</t>
  </si>
  <si>
    <t>Willprechtszell</t>
  </si>
  <si>
    <t>Gundelsdorf</t>
  </si>
  <si>
    <t>Schnellmannskreuth</t>
  </si>
  <si>
    <t>Handzell</t>
  </si>
  <si>
    <t>Ebenried</t>
  </si>
  <si>
    <t>Osterzhausen</t>
  </si>
  <si>
    <t>Immendorf</t>
  </si>
  <si>
    <t>Grimolzhausen</t>
  </si>
  <si>
    <t>Pöttmes</t>
  </si>
  <si>
    <t>Kühnhausen</t>
  </si>
  <si>
    <t>Wiesenbach</t>
  </si>
  <si>
    <t>Schorn</t>
  </si>
  <si>
    <t>Echsheim</t>
  </si>
  <si>
    <t>Reicherstein</t>
  </si>
  <si>
    <t>Eresried</t>
  </si>
  <si>
    <t>Hofhegnenberg</t>
  </si>
  <si>
    <t>Hausen b.Hofhegnenberg</t>
  </si>
  <si>
    <t>Steindorf</t>
  </si>
  <si>
    <t>Schmiechen</t>
  </si>
  <si>
    <t>Unterbergen</t>
  </si>
  <si>
    <t>Hochdorf</t>
  </si>
  <si>
    <t>Steinach bei Merching</t>
  </si>
  <si>
    <t>Merching</t>
  </si>
  <si>
    <t>Baierberg</t>
  </si>
  <si>
    <t>Mering</t>
  </si>
  <si>
    <t>Baindlkirch</t>
  </si>
  <si>
    <t>Sirchenried</t>
  </si>
  <si>
    <t>Höglwald</t>
  </si>
  <si>
    <t>Zillenberg</t>
  </si>
  <si>
    <t>Hörmannsberg</t>
  </si>
  <si>
    <t>Eismannsberg</t>
  </si>
  <si>
    <t>Kissing</t>
  </si>
  <si>
    <t>Bachern</t>
  </si>
  <si>
    <t>Zieglbach</t>
  </si>
  <si>
    <t>Rinnenthal</t>
  </si>
  <si>
    <t>Ottmaring</t>
  </si>
  <si>
    <t>Rederzhausen</t>
  </si>
  <si>
    <t>Paar</t>
  </si>
  <si>
    <t>Wiffertshausen</t>
  </si>
  <si>
    <t>Friedberg</t>
  </si>
  <si>
    <t>Wulfertshausen</t>
  </si>
  <si>
    <t>Haberskirch</t>
  </si>
  <si>
    <t>Stätzling</t>
  </si>
  <si>
    <t>Derchinger Forst</t>
  </si>
  <si>
    <t>Derching</t>
  </si>
  <si>
    <t>Freienried</t>
  </si>
  <si>
    <t>Eurasburger Forst</t>
  </si>
  <si>
    <t>Burgadelzhausen</t>
  </si>
  <si>
    <t>Adelzhausen</t>
  </si>
  <si>
    <t>Heretshausen</t>
  </si>
  <si>
    <t>Wessiszell</t>
  </si>
  <si>
    <t>Dasing</t>
  </si>
  <si>
    <t>Laimering</t>
  </si>
  <si>
    <t>Taiting</t>
  </si>
  <si>
    <t>Tödtenried</t>
  </si>
  <si>
    <t>Sielenbach</t>
  </si>
  <si>
    <t>Obergriesbach</t>
  </si>
  <si>
    <t>Zahling</t>
  </si>
  <si>
    <t>Maingründel</t>
  </si>
  <si>
    <t>Hiltenfingen</t>
  </si>
  <si>
    <t>Schwabmühlhausen</t>
  </si>
  <si>
    <t>Gennach</t>
  </si>
  <si>
    <t>Langerringen</t>
  </si>
  <si>
    <t>Graben</t>
  </si>
  <si>
    <t>Untermeitingen</t>
  </si>
  <si>
    <t>Schwabegg</t>
  </si>
  <si>
    <t>Klimmach</t>
  </si>
  <si>
    <t>Birkach</t>
  </si>
  <si>
    <t>Schwabmünchen</t>
  </si>
  <si>
    <t>Kleinaitingen</t>
  </si>
  <si>
    <t>Oberottmarshausen</t>
  </si>
  <si>
    <t>Wehringen</t>
  </si>
  <si>
    <t>Reinhartshofen</t>
  </si>
  <si>
    <t>Großaitingen</t>
  </si>
  <si>
    <t>Konradshofen</t>
  </si>
  <si>
    <t>Scherstetten</t>
  </si>
  <si>
    <t>Mittelneufnach</t>
  </si>
  <si>
    <t>Grimoldsried</t>
  </si>
  <si>
    <t>Münster</t>
  </si>
  <si>
    <t>Mickhausen</t>
  </si>
  <si>
    <t>Walkertshofen</t>
  </si>
  <si>
    <t>Habertsweiler</t>
  </si>
  <si>
    <t>Langenneufnach</t>
  </si>
  <si>
    <t>Königsbrunn</t>
  </si>
  <si>
    <t>Straßberg</t>
  </si>
  <si>
    <t>Reinhartshausen</t>
  </si>
  <si>
    <t>Waldberg</t>
  </si>
  <si>
    <t>Kreuzanger</t>
  </si>
  <si>
    <t>Bobingen</t>
  </si>
  <si>
    <t>Siegertshofen</t>
  </si>
  <si>
    <t>Willmatshofen</t>
  </si>
  <si>
    <t>Wollmetshofen</t>
  </si>
  <si>
    <t>Aretsried</t>
  </si>
  <si>
    <t>Reitenbuch</t>
  </si>
  <si>
    <t>Fischach</t>
  </si>
  <si>
    <t>Schmellerforst</t>
  </si>
  <si>
    <t>Meringerau</t>
  </si>
  <si>
    <t>Haunstetten</t>
  </si>
  <si>
    <t>Inningen</t>
  </si>
  <si>
    <t>Göggingen</t>
  </si>
  <si>
    <t>Hochzoll</t>
  </si>
  <si>
    <t>Pfersee</t>
  </si>
  <si>
    <t>Kriegshaber</t>
  </si>
  <si>
    <t>Lechhausen</t>
  </si>
  <si>
    <t>Augsburg</t>
  </si>
  <si>
    <t>Leitershofen</t>
  </si>
  <si>
    <t>Deuringen</t>
  </si>
  <si>
    <t>Stadtbergen</t>
  </si>
  <si>
    <t>Anhausen</t>
  </si>
  <si>
    <t>Willishausen</t>
  </si>
  <si>
    <t>Diedorf</t>
  </si>
  <si>
    <t>Ustersbach</t>
  </si>
  <si>
    <t>Rommelsried</t>
  </si>
  <si>
    <t>Agawang</t>
  </si>
  <si>
    <t>Kutzenhausen</t>
  </si>
  <si>
    <t>Döpshofen</t>
  </si>
  <si>
    <t>Margertshausen</t>
  </si>
  <si>
    <t>Wollishausen</t>
  </si>
  <si>
    <t>Deubach</t>
  </si>
  <si>
    <t>Gessertshausen</t>
  </si>
  <si>
    <t>Holzara</t>
  </si>
  <si>
    <t>Breitenbronn</t>
  </si>
  <si>
    <t>Oberschöneberg</t>
  </si>
  <si>
    <t>Anried</t>
  </si>
  <si>
    <t>Ettelried</t>
  </si>
  <si>
    <t>Häder</t>
  </si>
  <si>
    <t>Fleinhausen</t>
  </si>
  <si>
    <t>Grünenbaindt</t>
  </si>
  <si>
    <t>Dinkelscherben</t>
  </si>
  <si>
    <t>Steppach b.Augsburg</t>
  </si>
  <si>
    <t>Schlipsheim</t>
  </si>
  <si>
    <t>Westheim b.Augsburg</t>
  </si>
  <si>
    <t>Hainhofen</t>
  </si>
  <si>
    <t>Ottmarshausen</t>
  </si>
  <si>
    <t>Täfertingen</t>
  </si>
  <si>
    <t>Hammel</t>
  </si>
  <si>
    <t>Neusäß</t>
  </si>
  <si>
    <t>Aystetten</t>
  </si>
  <si>
    <t>Horgauergreut</t>
  </si>
  <si>
    <t>Horgau</t>
  </si>
  <si>
    <t>Streitheim</t>
  </si>
  <si>
    <t>Steinekirch</t>
  </si>
  <si>
    <t>Gabelbach</t>
  </si>
  <si>
    <t>Gabelbachergreut</t>
  </si>
  <si>
    <t>Vallried</t>
  </si>
  <si>
    <t>Wollbach</t>
  </si>
  <si>
    <t>Wörleschwang</t>
  </si>
  <si>
    <t>Zusmarshausen</t>
  </si>
  <si>
    <t>Hirblingen</t>
  </si>
  <si>
    <t>Edenbergen</t>
  </si>
  <si>
    <t>Rettenbergen</t>
  </si>
  <si>
    <t>Batzenhofen</t>
  </si>
  <si>
    <t>Gersthofen</t>
  </si>
  <si>
    <t>Lützelburg</t>
  </si>
  <si>
    <t>Gablingen</t>
  </si>
  <si>
    <t>Stettenhofen</t>
  </si>
  <si>
    <t>Achsheim</t>
  </si>
  <si>
    <t>Langweid a.Lech</t>
  </si>
  <si>
    <t>Adelsried</t>
  </si>
  <si>
    <t>Bonstetten</t>
  </si>
  <si>
    <t>Lauterbrunn</t>
  </si>
  <si>
    <t>Heretsried</t>
  </si>
  <si>
    <t>Emersacker</t>
  </si>
  <si>
    <t>Reutern</t>
  </si>
  <si>
    <t>Welden</t>
  </si>
  <si>
    <t>Unterschöneberg</t>
  </si>
  <si>
    <t>Neumünster</t>
  </si>
  <si>
    <t>Eppishofen</t>
  </si>
  <si>
    <t>Zusamzell</t>
  </si>
  <si>
    <t>Hegnenbach</t>
  </si>
  <si>
    <t>Hennhofen</t>
  </si>
  <si>
    <t>Baiershofen</t>
  </si>
  <si>
    <t>Altenmünster</t>
  </si>
  <si>
    <t>Freudenegg</t>
  </si>
  <si>
    <t>Edelstetten</t>
  </si>
  <si>
    <t>Neuburg a.d.Kammel</t>
  </si>
  <si>
    <t>Langenhaslach</t>
  </si>
  <si>
    <t>Wattenweiler</t>
  </si>
  <si>
    <t>Burtenbach</t>
  </si>
  <si>
    <t>Kemnat</t>
  </si>
  <si>
    <t>Oberwaldbach</t>
  </si>
  <si>
    <t>Schönenberg</t>
  </si>
  <si>
    <t>Ried b.Jettingen</t>
  </si>
  <si>
    <t>Freihalden</t>
  </si>
  <si>
    <t>Jettingen</t>
  </si>
  <si>
    <t>Scheppach</t>
  </si>
  <si>
    <t>Ried b.Behlingen</t>
  </si>
  <si>
    <t>Behlingen</t>
  </si>
  <si>
    <t>Unterrohr</t>
  </si>
  <si>
    <t>Rohrer Wald</t>
  </si>
  <si>
    <t>Ettenbeurer Wald</t>
  </si>
  <si>
    <t>Ettenbeuren</t>
  </si>
  <si>
    <t>Goldbach</t>
  </si>
  <si>
    <t>Galgenforst</t>
  </si>
  <si>
    <t>Kleinbeuren</t>
  </si>
  <si>
    <t>Wettenhausen</t>
  </si>
  <si>
    <t>Hammerstetten</t>
  </si>
  <si>
    <t>Stoffenried</t>
  </si>
  <si>
    <t>Ellzee</t>
  </si>
  <si>
    <t>Hausen/GZ</t>
  </si>
  <si>
    <t>Waldstetten</t>
  </si>
  <si>
    <t>Ichenhausen</t>
  </si>
  <si>
    <t>Oxenbronn</t>
  </si>
  <si>
    <t>Autenried</t>
  </si>
  <si>
    <t>Hochwang</t>
  </si>
  <si>
    <t>Rieden a.d.Kötz</t>
  </si>
  <si>
    <t>Burgau</t>
  </si>
  <si>
    <t>Großanhausen</t>
  </si>
  <si>
    <t>Limbach</t>
  </si>
  <si>
    <t>Kleinkötz</t>
  </si>
  <si>
    <t>Großkötz</t>
  </si>
  <si>
    <t>Bubesheim</t>
  </si>
  <si>
    <t>Ettlishofen</t>
  </si>
  <si>
    <t>Großkissendorf</t>
  </si>
  <si>
    <t>Schneckenhofen</t>
  </si>
  <si>
    <t>Kleinkissendorf</t>
  </si>
  <si>
    <t>Silheim</t>
  </si>
  <si>
    <t>Bühl</t>
  </si>
  <si>
    <t>Echlishausen</t>
  </si>
  <si>
    <t>Landensberg</t>
  </si>
  <si>
    <t>Glöttweng</t>
  </si>
  <si>
    <t>Röfingen</t>
  </si>
  <si>
    <t>Eichenhofen</t>
  </si>
  <si>
    <t>Hafenhofen</t>
  </si>
  <si>
    <t>Konzenberg</t>
  </si>
  <si>
    <t>Rechbergreuthen</t>
  </si>
  <si>
    <t>Winterbach</t>
  </si>
  <si>
    <t>Waldkirch</t>
  </si>
  <si>
    <t>Mönstetten</t>
  </si>
  <si>
    <t>Dürrlauingen</t>
  </si>
  <si>
    <t>Mindelaltheim</t>
  </si>
  <si>
    <t>Remshart</t>
  </si>
  <si>
    <t>Gundremmingen</t>
  </si>
  <si>
    <t>Schnuttenbach</t>
  </si>
  <si>
    <t>Offingen</t>
  </si>
  <si>
    <t>Leinheim</t>
  </si>
  <si>
    <t>Deffingen</t>
  </si>
  <si>
    <t>Wasserburg</t>
  </si>
  <si>
    <t>Nornheim</t>
  </si>
  <si>
    <t>Denzingen</t>
  </si>
  <si>
    <t>Reisensburg</t>
  </si>
  <si>
    <t>Günzburg</t>
  </si>
  <si>
    <t>Riedhausen b.Günzburg</t>
  </si>
  <si>
    <t>Leipheim</t>
  </si>
  <si>
    <t>Riedheim</t>
  </si>
  <si>
    <t>Oberroggenburger Wald</t>
  </si>
  <si>
    <t>Unterroggenburger Wald</t>
  </si>
  <si>
    <t>Stoffenrieder Forst</t>
  </si>
  <si>
    <t>Ingstetten</t>
  </si>
  <si>
    <t>Meßhofen</t>
  </si>
  <si>
    <t>Schießen</t>
  </si>
  <si>
    <t>Biberach</t>
  </si>
  <si>
    <t>Bubenhausen</t>
  </si>
  <si>
    <t>Emershofen</t>
  </si>
  <si>
    <t>Grafertshofen</t>
  </si>
  <si>
    <t>Biberachzell</t>
  </si>
  <si>
    <t>Oberreichenbach</t>
  </si>
  <si>
    <t>Weißenhorn</t>
  </si>
  <si>
    <t>Hegelhofen</t>
  </si>
  <si>
    <t>Wallenhausen</t>
  </si>
  <si>
    <t>Attenhofen</t>
  </si>
  <si>
    <t>Witzighausen</t>
  </si>
  <si>
    <t>Wullenstetten</t>
  </si>
  <si>
    <t>Hittistetten</t>
  </si>
  <si>
    <t>Aufheim</t>
  </si>
  <si>
    <t>Senden</t>
  </si>
  <si>
    <t>Ay a.d.Iller</t>
  </si>
  <si>
    <t>Erbishofen</t>
  </si>
  <si>
    <t>Biberberg</t>
  </si>
  <si>
    <t>Niederhausen</t>
  </si>
  <si>
    <t>Volkertshofen</t>
  </si>
  <si>
    <t>Balmertshofen</t>
  </si>
  <si>
    <t>Beuren</t>
  </si>
  <si>
    <t>Pfaffenhofen a.d.Roth</t>
  </si>
  <si>
    <t>Roth</t>
  </si>
  <si>
    <t>Raunertshofen</t>
  </si>
  <si>
    <t>Kadeltshofen</t>
  </si>
  <si>
    <t>Holzheim</t>
  </si>
  <si>
    <t>Unterfahlheim</t>
  </si>
  <si>
    <t>Oberfahlheim</t>
  </si>
  <si>
    <t>Nersingen</t>
  </si>
  <si>
    <t>Leibi</t>
  </si>
  <si>
    <t>Holzschwang</t>
  </si>
  <si>
    <t>Hausen/NU</t>
  </si>
  <si>
    <t>Gerlenhofen</t>
  </si>
  <si>
    <t>Reutti</t>
  </si>
  <si>
    <t>Finningen</t>
  </si>
  <si>
    <t>Burlafingen</t>
  </si>
  <si>
    <t>Pfuhl</t>
  </si>
  <si>
    <t>Neu-Ulm</t>
  </si>
  <si>
    <t>Unterelchingen</t>
  </si>
  <si>
    <t>Oberelchingen</t>
  </si>
  <si>
    <t>Thalfingen</t>
  </si>
  <si>
    <t>Rettingen</t>
  </si>
  <si>
    <t>Walda</t>
  </si>
  <si>
    <t>Weidorf</t>
  </si>
  <si>
    <t>Schönesberg</t>
  </si>
  <si>
    <t>Ehekirchen</t>
  </si>
  <si>
    <t>Dinkelshausen</t>
  </si>
  <si>
    <t>Ambach</t>
  </si>
  <si>
    <t>Bonsal</t>
  </si>
  <si>
    <t>Fernmittenhausen</t>
  </si>
  <si>
    <t>Dezenacker</t>
  </si>
  <si>
    <t>Illdorf</t>
  </si>
  <si>
    <t>Kunding</t>
  </si>
  <si>
    <t>Leidling</t>
  </si>
  <si>
    <t>Ortlfing</t>
  </si>
  <si>
    <t>Burgheim</t>
  </si>
  <si>
    <t>Moos</t>
  </si>
  <si>
    <t>Riedensheim</t>
  </si>
  <si>
    <t>Stepperg</t>
  </si>
  <si>
    <t>Bertoldsheim</t>
  </si>
  <si>
    <t>Hatzenhofen</t>
  </si>
  <si>
    <t>Trugenhofen</t>
  </si>
  <si>
    <t>Hütting</t>
  </si>
  <si>
    <t>Ammerfeld</t>
  </si>
  <si>
    <t>Emskeim</t>
  </si>
  <si>
    <t>Affaltern</t>
  </si>
  <si>
    <t>Feigenhofen</t>
  </si>
  <si>
    <t>Eisenbrechtshofen</t>
  </si>
  <si>
    <t>Markt</t>
  </si>
  <si>
    <t>Edenhauser Forst</t>
  </si>
  <si>
    <t>Herbertshofen</t>
  </si>
  <si>
    <t>Erlingen</t>
  </si>
  <si>
    <t>Meitingen</t>
  </si>
  <si>
    <t>Langenreichen</t>
  </si>
  <si>
    <t>Ostendorf</t>
  </si>
  <si>
    <t>Neukirchen</t>
  </si>
  <si>
    <t>Heimpersdorf</t>
  </si>
  <si>
    <t>Thierhaupten</t>
  </si>
  <si>
    <t>Oberbaar</t>
  </si>
  <si>
    <t>Unterbaar</t>
  </si>
  <si>
    <t>Kühlenthal</t>
  </si>
  <si>
    <t>Blankenburg</t>
  </si>
  <si>
    <t>Nordendorf</t>
  </si>
  <si>
    <t>Ellgau</t>
  </si>
  <si>
    <t>Ortlfingen</t>
  </si>
  <si>
    <t>Ehingen</t>
  </si>
  <si>
    <t>Allmannshofen</t>
  </si>
  <si>
    <t>Druisheim</t>
  </si>
  <si>
    <t>Mertingen</t>
  </si>
  <si>
    <t>Oberndorf a.Lech</t>
  </si>
  <si>
    <t>Eggelstetten</t>
  </si>
  <si>
    <t>Asbach-Bäumenheim</t>
  </si>
  <si>
    <t>Esterholz</t>
  </si>
  <si>
    <t>Bergendorf</t>
  </si>
  <si>
    <t>Stadel</t>
  </si>
  <si>
    <t>Pessenburgheim</t>
  </si>
  <si>
    <t>Wallerdorf</t>
  </si>
  <si>
    <t>Wächtering</t>
  </si>
  <si>
    <t>Bayerdilling</t>
  </si>
  <si>
    <t>Oberpeiching</t>
  </si>
  <si>
    <t>Sallach</t>
  </si>
  <si>
    <t>Gempfing</t>
  </si>
  <si>
    <t>Rain</t>
  </si>
  <si>
    <t>Staudheim</t>
  </si>
  <si>
    <t>Feldheim</t>
  </si>
  <si>
    <t>Genderkingen</t>
  </si>
  <si>
    <t>Tapfheim</t>
  </si>
  <si>
    <t>Erlingshofen</t>
  </si>
  <si>
    <t>Brachstadt</t>
  </si>
  <si>
    <t>Oppertshofen</t>
  </si>
  <si>
    <t>Auchsesheim</t>
  </si>
  <si>
    <t>Zusum</t>
  </si>
  <si>
    <t>Nordheim</t>
  </si>
  <si>
    <t>Riedlingen</t>
  </si>
  <si>
    <t>Zirgesheim</t>
  </si>
  <si>
    <t>Schäfstall</t>
  </si>
  <si>
    <t>Donauwörth</t>
  </si>
  <si>
    <t>Wörnitzstein</t>
  </si>
  <si>
    <t>Marxheim</t>
  </si>
  <si>
    <t>Schweinspoint</t>
  </si>
  <si>
    <t>Graisbach</t>
  </si>
  <si>
    <t>Gansheim</t>
  </si>
  <si>
    <t>Burgmannshofen</t>
  </si>
  <si>
    <t>Altisheim</t>
  </si>
  <si>
    <t>Leitheim</t>
  </si>
  <si>
    <t>Hafenreut</t>
  </si>
  <si>
    <t>Kaisheim</t>
  </si>
  <si>
    <t>Gunzenheim</t>
  </si>
  <si>
    <t>Sulzdorf</t>
  </si>
  <si>
    <t>Ebermergen</t>
  </si>
  <si>
    <t>Mauren</t>
  </si>
  <si>
    <t>Brünsee</t>
  </si>
  <si>
    <t>Harburg (Schwaben)</t>
  </si>
  <si>
    <t>Großsorheim</t>
  </si>
  <si>
    <t>Mündling</t>
  </si>
  <si>
    <t>Ronheim</t>
  </si>
  <si>
    <t>Hoppingen</t>
  </si>
  <si>
    <t>Heroldingen</t>
  </si>
  <si>
    <t>Schrattenhofen</t>
  </si>
  <si>
    <t>Buchdorf</t>
  </si>
  <si>
    <t>Baierfeld</t>
  </si>
  <si>
    <t>Daiting</t>
  </si>
  <si>
    <t>Hochfeld</t>
  </si>
  <si>
    <t>Natterholz</t>
  </si>
  <si>
    <t>Blossenau</t>
  </si>
  <si>
    <t>Tagmersheim</t>
  </si>
  <si>
    <t>Rögling</t>
  </si>
  <si>
    <t>Kölburg</t>
  </si>
  <si>
    <t>Itzing</t>
  </si>
  <si>
    <t>Warching</t>
  </si>
  <si>
    <t>Flotzheim</t>
  </si>
  <si>
    <t>Monheim</t>
  </si>
  <si>
    <t>Wittesheim</t>
  </si>
  <si>
    <t>Rehau</t>
  </si>
  <si>
    <t>Weilheim</t>
  </si>
  <si>
    <t>Fünfstetten</t>
  </si>
  <si>
    <t>Nußbühl</t>
  </si>
  <si>
    <t>Wolferstadt</t>
  </si>
  <si>
    <t>Zwerchstraß</t>
  </si>
  <si>
    <t>Eppisburg</t>
  </si>
  <si>
    <t>Ellerbach</t>
  </si>
  <si>
    <t>Altenbaindt</t>
  </si>
  <si>
    <t>Weisingen</t>
  </si>
  <si>
    <t>Glött</t>
  </si>
  <si>
    <t>Aislingen</t>
  </si>
  <si>
    <t>Osterbuch</t>
  </si>
  <si>
    <t>Bocksberg</t>
  </si>
  <si>
    <t>Laugna</t>
  </si>
  <si>
    <t>Zusamaltheim</t>
  </si>
  <si>
    <t>Villenbach</t>
  </si>
  <si>
    <t>Riedsend</t>
  </si>
  <si>
    <t>Hettlingen</t>
  </si>
  <si>
    <t>Rieblingen</t>
  </si>
  <si>
    <t>Prettelshofen</t>
  </si>
  <si>
    <t>Bliensbach</t>
  </si>
  <si>
    <t>Roggden</t>
  </si>
  <si>
    <t>Hirschbach</t>
  </si>
  <si>
    <t>Hohenreichen</t>
  </si>
  <si>
    <t>Gottmannshofen</t>
  </si>
  <si>
    <t>Wertingen</t>
  </si>
  <si>
    <t>Binswangen</t>
  </si>
  <si>
    <t>Frauenstetten</t>
  </si>
  <si>
    <t>Wortelstetten</t>
  </si>
  <si>
    <t>Buttenwiesen</t>
  </si>
  <si>
    <t>Oberthürheim</t>
  </si>
  <si>
    <t>Unterthürheim</t>
  </si>
  <si>
    <t>Pfaffenhofen a.d.Zusam</t>
  </si>
  <si>
    <t>Kicklingen</t>
  </si>
  <si>
    <t>Fristingen</t>
  </si>
  <si>
    <t>Dillingen a.d.Donau</t>
  </si>
  <si>
    <t>Schretzheim</t>
  </si>
  <si>
    <t>Donaualtheim</t>
  </si>
  <si>
    <t>Faimingen</t>
  </si>
  <si>
    <t>Lauingen (Donau)</t>
  </si>
  <si>
    <t>Veitriedhausen</t>
  </si>
  <si>
    <t>Frauenriedhausen</t>
  </si>
  <si>
    <t>Echenbrunn</t>
  </si>
  <si>
    <t>Peterswörth</t>
  </si>
  <si>
    <t>Gundelfingen a.d.Donau</t>
  </si>
  <si>
    <t>Bächingen a.d.Brenz</t>
  </si>
  <si>
    <t>Obermedlingen</t>
  </si>
  <si>
    <t>Untermedlingen</t>
  </si>
  <si>
    <t>Haunsheim</t>
  </si>
  <si>
    <t>Unterbechingen</t>
  </si>
  <si>
    <t>Schabringen</t>
  </si>
  <si>
    <t>Wittislingen</t>
  </si>
  <si>
    <t>Mödingen</t>
  </si>
  <si>
    <t>Ziertheim</t>
  </si>
  <si>
    <t>Dattenhausen</t>
  </si>
  <si>
    <t>Reistingen</t>
  </si>
  <si>
    <t>Oberbechingen</t>
  </si>
  <si>
    <t>Bachhagel</t>
  </si>
  <si>
    <t>Burghagel</t>
  </si>
  <si>
    <t>Landshausen</t>
  </si>
  <si>
    <t>Syrgenstein</t>
  </si>
  <si>
    <t>Staufen</t>
  </si>
  <si>
    <t>Zöschingen</t>
  </si>
  <si>
    <t>Mörslingen</t>
  </si>
  <si>
    <t>Oberfinningen</t>
  </si>
  <si>
    <t>Unterfinningen</t>
  </si>
  <si>
    <t>Gremheim</t>
  </si>
  <si>
    <t>Schwenningen</t>
  </si>
  <si>
    <t>Blindheim</t>
  </si>
  <si>
    <t>Unterglauheim</t>
  </si>
  <si>
    <t>Wolpertstetten</t>
  </si>
  <si>
    <t>Sonderheim</t>
  </si>
  <si>
    <t>Höchstädt a.d.Donau</t>
  </si>
  <si>
    <t>Deisenhofen</t>
  </si>
  <si>
    <t>Oberglauheim</t>
  </si>
  <si>
    <t>Schwennenbach</t>
  </si>
  <si>
    <t>Lutzingen</t>
  </si>
  <si>
    <t>Unterliezheim</t>
  </si>
  <si>
    <t>Unterbissingen</t>
  </si>
  <si>
    <t>Gaishardt</t>
  </si>
  <si>
    <t>Oberliezheim</t>
  </si>
  <si>
    <t>Kesselostheim</t>
  </si>
  <si>
    <t>Bissingen</t>
  </si>
  <si>
    <t>Hochstein</t>
  </si>
  <si>
    <t>Warnhofen</t>
  </si>
  <si>
    <t>Diemantstein</t>
  </si>
  <si>
    <t>Leiheim</t>
  </si>
  <si>
    <t>Unterringingen</t>
  </si>
  <si>
    <t>Zoltingen</t>
  </si>
  <si>
    <t>Buggenhofen</t>
  </si>
  <si>
    <t>Stillnau</t>
  </si>
  <si>
    <t>Göllingen</t>
  </si>
  <si>
    <t>Burgmagerbein</t>
  </si>
  <si>
    <t>Fronhofen</t>
  </si>
  <si>
    <t>Thalheim</t>
  </si>
  <si>
    <t>Oberringingen</t>
  </si>
  <si>
    <t>Huisheim</t>
  </si>
  <si>
    <t>Gosheim</t>
  </si>
  <si>
    <t>Wemding</t>
  </si>
  <si>
    <t>Amerbach</t>
  </si>
  <si>
    <t>Schaffhausen</t>
  </si>
  <si>
    <t>Untermagerbein</t>
  </si>
  <si>
    <t>Ziswingen</t>
  </si>
  <si>
    <t>Mönchsdeggingen</t>
  </si>
  <si>
    <t>Merzingen</t>
  </si>
  <si>
    <t>Amerdingen</t>
  </si>
  <si>
    <t>Bollstadt</t>
  </si>
  <si>
    <t>Forheim</t>
  </si>
  <si>
    <t>Hohenaltheim</t>
  </si>
  <si>
    <t>Niederaltheim</t>
  </si>
  <si>
    <t>Kleinsorheim</t>
  </si>
  <si>
    <t>Appetshofen</t>
  </si>
  <si>
    <t>Möttingen</t>
  </si>
  <si>
    <t>Balgheim</t>
  </si>
  <si>
    <t>Enkingen</t>
  </si>
  <si>
    <t>Christgarten</t>
  </si>
  <si>
    <t>Hürnheim</t>
  </si>
  <si>
    <t>Ederheim</t>
  </si>
  <si>
    <t>Reimlingen</t>
  </si>
  <si>
    <t>Bühl i.Ries</t>
  </si>
  <si>
    <t>Wörnitzostheim</t>
  </si>
  <si>
    <t>Rudelstetten</t>
  </si>
  <si>
    <t>Alerheim</t>
  </si>
  <si>
    <t>Deiningen</t>
  </si>
  <si>
    <t>Fessenheim</t>
  </si>
  <si>
    <t>Wechingen</t>
  </si>
  <si>
    <t>Schmähingen</t>
  </si>
  <si>
    <t>Grosselfingen</t>
  </si>
  <si>
    <t>Herkheim</t>
  </si>
  <si>
    <t>Holheim</t>
  </si>
  <si>
    <t>Kleinerdlingen</t>
  </si>
  <si>
    <t>Nähermemmingen</t>
  </si>
  <si>
    <t>Nördlingen</t>
  </si>
  <si>
    <t>Baldingen</t>
  </si>
  <si>
    <t>Löpsingen</t>
  </si>
  <si>
    <t>Pfäfflingen</t>
  </si>
  <si>
    <t>Dürrenzimmern</t>
  </si>
  <si>
    <t>Ehringen</t>
  </si>
  <si>
    <t>Wallerstein</t>
  </si>
  <si>
    <t>Birkhausen</t>
  </si>
  <si>
    <t>Munzingen</t>
  </si>
  <si>
    <t>Maihingen</t>
  </si>
  <si>
    <t>Utzwingen</t>
  </si>
  <si>
    <t>Marktoffingen</t>
  </si>
  <si>
    <t>Minderoffingen</t>
  </si>
  <si>
    <t>Laub</t>
  </si>
  <si>
    <t>Schwörsheim</t>
  </si>
  <si>
    <t>Munningen</t>
  </si>
  <si>
    <t>Megesheim</t>
  </si>
  <si>
    <t>Steinhart</t>
  </si>
  <si>
    <t>Hainsfarth</t>
  </si>
  <si>
    <t>Heuberg</t>
  </si>
  <si>
    <t>Nittingen</t>
  </si>
  <si>
    <t>Oettingen i.Bay.</t>
  </si>
  <si>
    <t>Lehmingen</t>
  </si>
  <si>
    <t>Niederhofen</t>
  </si>
  <si>
    <t>Ehingen a.Ries</t>
  </si>
  <si>
    <t>Belzheim</t>
  </si>
  <si>
    <t>Lochenbach</t>
  </si>
  <si>
    <t>Dornstadt</t>
  </si>
  <si>
    <t>Auhausen</t>
  </si>
  <si>
    <t>Dornstadt-Linkersbaindt</t>
  </si>
  <si>
    <t>Herblingen</t>
  </si>
  <si>
    <t>Hochaltingen</t>
  </si>
  <si>
    <t>Seglohe</t>
  </si>
  <si>
    <t>Schopflohe</t>
  </si>
  <si>
    <t>Fremdingen</t>
  </si>
  <si>
    <t>Wurmsham</t>
  </si>
  <si>
    <t>Pauluszell</t>
  </si>
  <si>
    <t>Babing</t>
  </si>
  <si>
    <t>Velden</t>
  </si>
  <si>
    <t>Eberspoint</t>
  </si>
  <si>
    <t>Ruprechtsberg</t>
  </si>
  <si>
    <t>Vilslern</t>
  </si>
  <si>
    <t>Neufraunhofen</t>
  </si>
  <si>
    <t>Haunzenbergersöll</t>
  </si>
  <si>
    <t>Bodenkirchen</t>
  </si>
  <si>
    <t>Bonbruck</t>
  </si>
  <si>
    <t>Rothenwörth</t>
  </si>
  <si>
    <t>Binabiburg</t>
  </si>
  <si>
    <t>Wolferding</t>
  </si>
  <si>
    <t>Haarbach</t>
  </si>
  <si>
    <t>Gaindorf</t>
  </si>
  <si>
    <t>Frauensattling</t>
  </si>
  <si>
    <t>Vilsbiburg</t>
  </si>
  <si>
    <t>Seyboldsdorf</t>
  </si>
  <si>
    <t>Bergham</t>
  </si>
  <si>
    <t>Diemannskirchen</t>
  </si>
  <si>
    <t>Salksdorf</t>
  </si>
  <si>
    <t>Baierbach</t>
  </si>
  <si>
    <t>Altfraunhofen</t>
  </si>
  <si>
    <t>Gundihausen</t>
  </si>
  <si>
    <t>Vilsheim</t>
  </si>
  <si>
    <t>Windten</t>
  </si>
  <si>
    <t>Obergangkofen</t>
  </si>
  <si>
    <t>Hohenegglkofen</t>
  </si>
  <si>
    <t>Götzdorf</t>
  </si>
  <si>
    <t>Niederkam</t>
  </si>
  <si>
    <t>Münchsdorf</t>
  </si>
  <si>
    <t>Ast</t>
  </si>
  <si>
    <t>Garnzell</t>
  </si>
  <si>
    <t>Buch a.Erlbach</t>
  </si>
  <si>
    <t>Viecht</t>
  </si>
  <si>
    <t>Haunwang</t>
  </si>
  <si>
    <t>Berghofen</t>
  </si>
  <si>
    <t>Kronwinkl</t>
  </si>
  <si>
    <t>Johannesbrunn</t>
  </si>
  <si>
    <t>Schalkham</t>
  </si>
  <si>
    <t>Loizenkirchen</t>
  </si>
  <si>
    <t>Gerzen</t>
  </si>
  <si>
    <t>Lichtenhaag</t>
  </si>
  <si>
    <t>Jesendorf</t>
  </si>
  <si>
    <t>Kröning</t>
  </si>
  <si>
    <t>Dietelskirchen</t>
  </si>
  <si>
    <t>Adlkofen</t>
  </si>
  <si>
    <t>Jenkofen</t>
  </si>
  <si>
    <t>Deutenkofen</t>
  </si>
  <si>
    <t>Frauenberg</t>
  </si>
  <si>
    <t>Berg ob Landshut</t>
  </si>
  <si>
    <t>Achdorf</t>
  </si>
  <si>
    <t>Landshut</t>
  </si>
  <si>
    <t>Münchnerau</t>
  </si>
  <si>
    <t>Eugenbach</t>
  </si>
  <si>
    <t>Bruckbergerau</t>
  </si>
  <si>
    <t>Bruckberg</t>
  </si>
  <si>
    <t>Gündlkofen</t>
  </si>
  <si>
    <t>Tondorf</t>
  </si>
  <si>
    <t>Widdersdorf</t>
  </si>
  <si>
    <t>Oberaichbach</t>
  </si>
  <si>
    <t>Wolfsbach</t>
  </si>
  <si>
    <t>Hüttenkofen</t>
  </si>
  <si>
    <t>Niederaichbach</t>
  </si>
  <si>
    <t>Wörth a.d.Isar</t>
  </si>
  <si>
    <t>Weng</t>
  </si>
  <si>
    <t>Veitsbuch</t>
  </si>
  <si>
    <t>Unholzing</t>
  </si>
  <si>
    <t>Oberköllnbach</t>
  </si>
  <si>
    <t>Grießenbach</t>
  </si>
  <si>
    <t>Postau</t>
  </si>
  <si>
    <t>Moosthann</t>
  </si>
  <si>
    <t>Ohu</t>
  </si>
  <si>
    <t>Essenbach</t>
  </si>
  <si>
    <t>Altheim</t>
  </si>
  <si>
    <t>Mettenbach</t>
  </si>
  <si>
    <t>Oberwattenbach</t>
  </si>
  <si>
    <t>Mirskofen</t>
  </si>
  <si>
    <t>Ergolding</t>
  </si>
  <si>
    <t>Oberglaim</t>
  </si>
  <si>
    <t>Arth</t>
  </si>
  <si>
    <t>Furth</t>
  </si>
  <si>
    <t>Schatzhofen</t>
  </si>
  <si>
    <t>Weihmichl</t>
  </si>
  <si>
    <t>Neuhausen b.Landshut</t>
  </si>
  <si>
    <t>Obermünchen</t>
  </si>
  <si>
    <t>Obersüßbach</t>
  </si>
  <si>
    <t>Martinszell</t>
  </si>
  <si>
    <t>Martinshaun</t>
  </si>
  <si>
    <t>Bayerbach b.Ergoldsbach</t>
  </si>
  <si>
    <t>Paindlkofen</t>
  </si>
  <si>
    <t>Ergoldsbach</t>
  </si>
  <si>
    <t>Siegensdorf</t>
  </si>
  <si>
    <t>Iffelkofen</t>
  </si>
  <si>
    <t>Langenhettenbach</t>
  </si>
  <si>
    <t>Wachelkofen</t>
  </si>
  <si>
    <t>Weihenstephan</t>
  </si>
  <si>
    <t>Petersglaim</t>
  </si>
  <si>
    <t>Andermannsdorf</t>
  </si>
  <si>
    <t>Oberergoldsbach</t>
  </si>
  <si>
    <t>Schmatzhausen</t>
  </si>
  <si>
    <t>Stollnried</t>
  </si>
  <si>
    <t>Pfeffenhausen</t>
  </si>
  <si>
    <t>Rainertshausen</t>
  </si>
  <si>
    <t>Niederhornbach</t>
  </si>
  <si>
    <t>Rohrberg</t>
  </si>
  <si>
    <t>Neufahrn i.NB</t>
  </si>
  <si>
    <t>Hebramsdorf</t>
  </si>
  <si>
    <t>Niederroning</t>
  </si>
  <si>
    <t>Niederhatzkofen</t>
  </si>
  <si>
    <t>Rottenburg a.d.Laaber</t>
  </si>
  <si>
    <t>Oberotterbach</t>
  </si>
  <si>
    <t>Pattendorf</t>
  </si>
  <si>
    <t>Niedereulenbach</t>
  </si>
  <si>
    <t>Egglfing a.Inn</t>
  </si>
  <si>
    <t>Aigen a.Inn</t>
  </si>
  <si>
    <t>Würding</t>
  </si>
  <si>
    <t>Safferstetten</t>
  </si>
  <si>
    <t>Kirchham</t>
  </si>
  <si>
    <t>Hartkirchen</t>
  </si>
  <si>
    <t>Indling</t>
  </si>
  <si>
    <t>Pocking</t>
  </si>
  <si>
    <t>Kühnham</t>
  </si>
  <si>
    <t>Rotthalmünster</t>
  </si>
  <si>
    <t>Pattenham</t>
  </si>
  <si>
    <t>Weihmörting</t>
  </si>
  <si>
    <t>Hubreith</t>
  </si>
  <si>
    <t>Kößlarn</t>
  </si>
  <si>
    <t>Thanham</t>
  </si>
  <si>
    <t>Kirchdorf a.Inn</t>
  </si>
  <si>
    <t>Julbach</t>
  </si>
  <si>
    <t>Erlach</t>
  </si>
  <si>
    <t>Simbach a.Inn</t>
  </si>
  <si>
    <t>Kirchberg a.Inn</t>
  </si>
  <si>
    <t>Eggstetten</t>
  </si>
  <si>
    <t>Ering</t>
  </si>
  <si>
    <t>Münchham</t>
  </si>
  <si>
    <t>Stubenberg</t>
  </si>
  <si>
    <t>Ulbering</t>
  </si>
  <si>
    <t>Wittibreut</t>
  </si>
  <si>
    <t>Taubenbach</t>
  </si>
  <si>
    <t>Reut</t>
  </si>
  <si>
    <t>Randling</t>
  </si>
  <si>
    <t>Gumpersdorf</t>
  </si>
  <si>
    <t>Schildthurn</t>
  </si>
  <si>
    <t>Obertürken</t>
  </si>
  <si>
    <t>Zimmern</t>
  </si>
  <si>
    <t>Walburgskirchen</t>
  </si>
  <si>
    <t>Steinberg</t>
  </si>
  <si>
    <t>Kindlbach</t>
  </si>
  <si>
    <t>Bayerbach</t>
  </si>
  <si>
    <t>Schöfthal</t>
  </si>
  <si>
    <t>Angerbach</t>
  </si>
  <si>
    <t>Untertattenbach</t>
  </si>
  <si>
    <t>Hölsbrunn</t>
  </si>
  <si>
    <t>Dirnaich</t>
  </si>
  <si>
    <t>Bad Birnbach</t>
  </si>
  <si>
    <t>Wiesing</t>
  </si>
  <si>
    <t>Wurmannsquick</t>
  </si>
  <si>
    <t>Wolfsegg</t>
  </si>
  <si>
    <t>Waldhof</t>
  </si>
  <si>
    <t>Voglarn</t>
  </si>
  <si>
    <t>Unterzeitlarn</t>
  </si>
  <si>
    <t>Unterhöft</t>
  </si>
  <si>
    <t>Unterhausbach</t>
  </si>
  <si>
    <t>Untergrasensee</t>
  </si>
  <si>
    <t>Untergrafendorf</t>
  </si>
  <si>
    <t>Unterdietfurt</t>
  </si>
  <si>
    <t>Triftern</t>
  </si>
  <si>
    <t>Thanndorf</t>
  </si>
  <si>
    <t>Staudach</t>
  </si>
  <si>
    <t>Schmiedorf</t>
  </si>
  <si>
    <t>Sattlern</t>
  </si>
  <si>
    <t>Ruppertskirchen</t>
  </si>
  <si>
    <t>Rogglfing</t>
  </si>
  <si>
    <t>Rimbach</t>
  </si>
  <si>
    <t>Reicheneibach</t>
  </si>
  <si>
    <t>Reichenberg</t>
  </si>
  <si>
    <t>Postmünster</t>
  </si>
  <si>
    <t>Pfarrkirchen</t>
  </si>
  <si>
    <t>Panzing</t>
  </si>
  <si>
    <t>Obertrennbach</t>
  </si>
  <si>
    <t>Nöham</t>
  </si>
  <si>
    <t>Neuhofen</t>
  </si>
  <si>
    <t>Mitterskirchen</t>
  </si>
  <si>
    <t>Mitterhausen</t>
  </si>
  <si>
    <t>Massing</t>
  </si>
  <si>
    <t>Martinskirchen</t>
  </si>
  <si>
    <t>Mariakirchen</t>
  </si>
  <si>
    <t>Malling</t>
  </si>
  <si>
    <t>Malgersdorf</t>
  </si>
  <si>
    <t>Lohbruck</t>
  </si>
  <si>
    <t>Anzenkirchen</t>
  </si>
  <si>
    <t>Lengsham</t>
  </si>
  <si>
    <t>Langeneck</t>
  </si>
  <si>
    <t>Kohlstorf</t>
  </si>
  <si>
    <t>Johanniskirchen</t>
  </si>
  <si>
    <t>Jägerndorf</t>
  </si>
  <si>
    <t>Huldsessen</t>
  </si>
  <si>
    <t>Hirschhorn</t>
  </si>
  <si>
    <t>Hickerstall</t>
  </si>
  <si>
    <t>Hebertsfelden</t>
  </si>
  <si>
    <t>Hammersbach</t>
  </si>
  <si>
    <t>Hainberg</t>
  </si>
  <si>
    <t>Gern</t>
  </si>
  <si>
    <t>Geratskirchen</t>
  </si>
  <si>
    <t>Gangkofen</t>
  </si>
  <si>
    <t>Gangerbauer</t>
  </si>
  <si>
    <t>Fünfleiten</t>
  </si>
  <si>
    <t>Falkenberg</t>
  </si>
  <si>
    <t>Emmersdorf</t>
  </si>
  <si>
    <t>Egglham</t>
  </si>
  <si>
    <t>Eggenfelden</t>
  </si>
  <si>
    <t>Dummeldorf</t>
  </si>
  <si>
    <t>Diepoltskirchen</t>
  </si>
  <si>
    <t>Dietersburg</t>
  </si>
  <si>
    <t>Brombach</t>
  </si>
  <si>
    <t>Asenham</t>
  </si>
  <si>
    <t>Arnstorf</t>
  </si>
  <si>
    <t>Amsham</t>
  </si>
  <si>
    <t>Poigham</t>
  </si>
  <si>
    <t>Tettenweis</t>
  </si>
  <si>
    <t>Oberschwärzenbach</t>
  </si>
  <si>
    <t>Mittich</t>
  </si>
  <si>
    <t>Neuhaus a.Inn</t>
  </si>
  <si>
    <t>Vornbach</t>
  </si>
  <si>
    <t>Sulzbach a.Inn</t>
  </si>
  <si>
    <t>Eholfing</t>
  </si>
  <si>
    <t>Ruhstorf a.d.Rott</t>
  </si>
  <si>
    <t>Schmidham</t>
  </si>
  <si>
    <t>Karpfham</t>
  </si>
  <si>
    <t>Bad Griesbach i.Rottal</t>
  </si>
  <si>
    <t>Buchet</t>
  </si>
  <si>
    <t>Sankt Salvator</t>
  </si>
  <si>
    <t>Uttlau</t>
  </si>
  <si>
    <t>Sachsenham</t>
  </si>
  <si>
    <t>Eglsee</t>
  </si>
  <si>
    <t>Neuburg a.Inn</t>
  </si>
  <si>
    <t>Neukirchen a.Inn</t>
  </si>
  <si>
    <t>Engertsham</t>
  </si>
  <si>
    <t>Bad Höhenstadt</t>
  </si>
  <si>
    <t>Fürstenzell</t>
  </si>
  <si>
    <t>Altenmarkt</t>
  </si>
  <si>
    <t>Beiderwies</t>
  </si>
  <si>
    <t>St.Nikola</t>
  </si>
  <si>
    <t>Haidenhof</t>
  </si>
  <si>
    <t>Passau</t>
  </si>
  <si>
    <t>Grubweg</t>
  </si>
  <si>
    <t>Hals</t>
  </si>
  <si>
    <t>Ries</t>
  </si>
  <si>
    <t>Hacklberg</t>
  </si>
  <si>
    <t>Obernzell</t>
  </si>
  <si>
    <t>Ederlsdorf</t>
  </si>
  <si>
    <t>Eidenberg</t>
  </si>
  <si>
    <t>Wegscheid</t>
  </si>
  <si>
    <t>Wildenranna</t>
  </si>
  <si>
    <t>Thurnreuth</t>
  </si>
  <si>
    <t>Meßnerschlag</t>
  </si>
  <si>
    <t>Kasberg</t>
  </si>
  <si>
    <t>Möslberg</t>
  </si>
  <si>
    <t>Thalberg</t>
  </si>
  <si>
    <t>Gottsdorf</t>
  </si>
  <si>
    <t>Lämmersdorf</t>
  </si>
  <si>
    <t>Oberötzdorf</t>
  </si>
  <si>
    <t>Schaibing</t>
  </si>
  <si>
    <t>Kellberg</t>
  </si>
  <si>
    <t>Thyrnau</t>
  </si>
  <si>
    <t>Donauwetzdorf</t>
  </si>
  <si>
    <t>Salzweg</t>
  </si>
  <si>
    <t>Straßkirchen</t>
  </si>
  <si>
    <t>Ruderting</t>
  </si>
  <si>
    <t>Gollnerberg</t>
  </si>
  <si>
    <t>Breitenberg</t>
  </si>
  <si>
    <t>Gegenbach</t>
  </si>
  <si>
    <t>Sonnen</t>
  </si>
  <si>
    <t>Oberneureuth</t>
  </si>
  <si>
    <t>Windpassing</t>
  </si>
  <si>
    <t>Germannsdorf</t>
  </si>
  <si>
    <t>Jahrdorf</t>
  </si>
  <si>
    <t>Oberdiendorf</t>
  </si>
  <si>
    <t>Raßreuth</t>
  </si>
  <si>
    <t>Hauzenberg</t>
  </si>
  <si>
    <t>Wotzdorf</t>
  </si>
  <si>
    <t>Raßberg</t>
  </si>
  <si>
    <t>Nirsching</t>
  </si>
  <si>
    <t>Leoprechting</t>
  </si>
  <si>
    <t>Hutthurm</t>
  </si>
  <si>
    <t>Prag</t>
  </si>
  <si>
    <t>München</t>
  </si>
  <si>
    <t>Neukirchen vorm Wald</t>
  </si>
  <si>
    <t>Witzmannsberg</t>
  </si>
  <si>
    <t>Tittling</t>
  </si>
  <si>
    <t>Fürstenstein</t>
  </si>
  <si>
    <t>Dorfbach</t>
  </si>
  <si>
    <t>Königbach</t>
  </si>
  <si>
    <t>Ortenburg</t>
  </si>
  <si>
    <t>Söldenau</t>
  </si>
  <si>
    <t>Iglbach</t>
  </si>
  <si>
    <t>Beutelsbach</t>
  </si>
  <si>
    <t>Aidenbach</t>
  </si>
  <si>
    <t>Haidenburg</t>
  </si>
  <si>
    <t>Aldersbach</t>
  </si>
  <si>
    <t>Pörndorf</t>
  </si>
  <si>
    <t>Walchsing</t>
  </si>
  <si>
    <t>Sandbach</t>
  </si>
  <si>
    <t>Zeitlarn</t>
  </si>
  <si>
    <t>Aunkirchen</t>
  </si>
  <si>
    <t>Vilshofen an der Donau</t>
  </si>
  <si>
    <t>Alkofen</t>
  </si>
  <si>
    <t>Pleinting</t>
  </si>
  <si>
    <t>Windorf</t>
  </si>
  <si>
    <t>Otterskirchen</t>
  </si>
  <si>
    <t>Rathsmannsdorf</t>
  </si>
  <si>
    <t>Albersdorf</t>
  </si>
  <si>
    <t>Garham</t>
  </si>
  <si>
    <t>Hilgartsberg</t>
  </si>
  <si>
    <t>Aicha vorm Wald</t>
  </si>
  <si>
    <t>Eging a.See</t>
  </si>
  <si>
    <t>Wallersdorf</t>
  </si>
  <si>
    <t>Haidlfing</t>
  </si>
  <si>
    <t>Haidenkofen</t>
  </si>
  <si>
    <t>Altenbuch</t>
  </si>
  <si>
    <t>Simbach</t>
  </si>
  <si>
    <t>Ruhstorf</t>
  </si>
  <si>
    <t>Rengersdorf II</t>
  </si>
  <si>
    <t>Langgraben</t>
  </si>
  <si>
    <t>Haunersdorf</t>
  </si>
  <si>
    <t>Reisbach</t>
  </si>
  <si>
    <t>Niederreisbach</t>
  </si>
  <si>
    <t>Haberskirchen</t>
  </si>
  <si>
    <t>Griesbach</t>
  </si>
  <si>
    <t>Englmannsberg</t>
  </si>
  <si>
    <t>Waibling</t>
  </si>
  <si>
    <t>Pilsting</t>
  </si>
  <si>
    <t>Harburg</t>
  </si>
  <si>
    <t>Großköllnbach</t>
  </si>
  <si>
    <t>Ganacker</t>
  </si>
  <si>
    <t>Weigendorf</t>
  </si>
  <si>
    <t>Oberviehbach</t>
  </si>
  <si>
    <t>Niederviehbach</t>
  </si>
  <si>
    <t>Loiching</t>
  </si>
  <si>
    <t>Thürnthenning</t>
  </si>
  <si>
    <t>Ottering</t>
  </si>
  <si>
    <t>Moosthenning</t>
  </si>
  <si>
    <t>Lengthal</t>
  </si>
  <si>
    <t>Dornwang</t>
  </si>
  <si>
    <t>Tunzenberg</t>
  </si>
  <si>
    <t>Martinsbuch</t>
  </si>
  <si>
    <t>Hofdorf</t>
  </si>
  <si>
    <t>Mamming</t>
  </si>
  <si>
    <t>Hackerskofen</t>
  </si>
  <si>
    <t>Gottfrieding</t>
  </si>
  <si>
    <t>Bubach</t>
  </si>
  <si>
    <t>Zeholfing</t>
  </si>
  <si>
    <t>Mettenhausen</t>
  </si>
  <si>
    <t>Landau a.d.Isar</t>
  </si>
  <si>
    <t>Höcking</t>
  </si>
  <si>
    <t>Frammering</t>
  </si>
  <si>
    <t>Reith</t>
  </si>
  <si>
    <t>Rampoldstetten</t>
  </si>
  <si>
    <t>Poxau</t>
  </si>
  <si>
    <t>Marklkofen</t>
  </si>
  <si>
    <t>Frontenhausen</t>
  </si>
  <si>
    <t>Rengersdorf I</t>
  </si>
  <si>
    <t>Reichstorf</t>
  </si>
  <si>
    <t>Kammern</t>
  </si>
  <si>
    <t>Indersbach</t>
  </si>
  <si>
    <t>Exing</t>
  </si>
  <si>
    <t>Eichendorf</t>
  </si>
  <si>
    <t>Adldorf</t>
  </si>
  <si>
    <t>Teisbach</t>
  </si>
  <si>
    <t>Frauenbiburg</t>
  </si>
  <si>
    <t>Dingolfing</t>
  </si>
  <si>
    <t>Wildenberg</t>
  </si>
  <si>
    <t>Weltenburg</t>
  </si>
  <si>
    <t>Walddorf</t>
  </si>
  <si>
    <t>Volkenschwand</t>
  </si>
  <si>
    <t>Train</t>
  </si>
  <si>
    <t>Tollbach</t>
  </si>
  <si>
    <t>Thaldorf</t>
  </si>
  <si>
    <t>Teugn</t>
  </si>
  <si>
    <t>Teuerting</t>
  </si>
  <si>
    <t>Stausacker</t>
  </si>
  <si>
    <t>Staubing</t>
  </si>
  <si>
    <t>Siegenburg</t>
  </si>
  <si>
    <t>Schwaig</t>
  </si>
  <si>
    <t>Schneidhart</t>
  </si>
  <si>
    <t>Sandharlanden</t>
  </si>
  <si>
    <t>Sandelzhausen</t>
  </si>
  <si>
    <t>Sallingberg</t>
  </si>
  <si>
    <t>Saalhaupt</t>
  </si>
  <si>
    <t>Saal a.d.Donau</t>
  </si>
  <si>
    <t>Rohr i.NB</t>
  </si>
  <si>
    <t>Reißing</t>
  </si>
  <si>
    <t>Ratzenhofen</t>
  </si>
  <si>
    <t>Randeck</t>
  </si>
  <si>
    <t>Pullach</t>
  </si>
  <si>
    <t>Poikam</t>
  </si>
  <si>
    <t>Pötzmes</t>
  </si>
  <si>
    <t>Pöbenhausen</t>
  </si>
  <si>
    <t>Peterfecking</t>
  </si>
  <si>
    <t>Peising</t>
  </si>
  <si>
    <t>Paring</t>
  </si>
  <si>
    <t>Offenstetten</t>
  </si>
  <si>
    <t>Oberwangenbach</t>
  </si>
  <si>
    <t>Oberulrain</t>
  </si>
  <si>
    <t>Oberschambach</t>
  </si>
  <si>
    <t>Oberpindhart</t>
  </si>
  <si>
    <t>Obereulenbach</t>
  </si>
  <si>
    <t>Oberempfenbach</t>
  </si>
  <si>
    <t>Niederumelsdorf</t>
  </si>
  <si>
    <t>Niederleierndorf</t>
  </si>
  <si>
    <t>Neustadt a.d.Donau</t>
  </si>
  <si>
    <t>Neukelheim</t>
  </si>
  <si>
    <t>Neuessing</t>
  </si>
  <si>
    <t>Mitterstetten</t>
  </si>
  <si>
    <t>Mitterfecking</t>
  </si>
  <si>
    <t>Meilenhofen</t>
  </si>
  <si>
    <t>Meilenhausen</t>
  </si>
  <si>
    <t>Marching</t>
  </si>
  <si>
    <t>Mallmersdorf</t>
  </si>
  <si>
    <t>Mainburg</t>
  </si>
  <si>
    <t>Lohstadt</t>
  </si>
  <si>
    <t>Lindkirchen</t>
  </si>
  <si>
    <t>Lengfeld</t>
  </si>
  <si>
    <t>Leibersdorf</t>
  </si>
  <si>
    <t>Langquaid</t>
  </si>
  <si>
    <t>Laaberberg</t>
  </si>
  <si>
    <t>Kelheimwinzer</t>
  </si>
  <si>
    <t>Kelheim</t>
  </si>
  <si>
    <t>Kapfelberg</t>
  </si>
  <si>
    <t>Irnsing</t>
  </si>
  <si>
    <t>Irlbrunn</t>
  </si>
  <si>
    <t>Horneck</t>
  </si>
  <si>
    <t>Holzmannshausen</t>
  </si>
  <si>
    <t>Holzharlanden</t>
  </si>
  <si>
    <t>Hörlbach</t>
  </si>
  <si>
    <t>Hienheimer Forst</t>
  </si>
  <si>
    <t>Hienheim</t>
  </si>
  <si>
    <t>Herrnwahlthann</t>
  </si>
  <si>
    <t>Herrnsaal</t>
  </si>
  <si>
    <t>Herrngiersdorf</t>
  </si>
  <si>
    <t>Helchenbach</t>
  </si>
  <si>
    <t>Grub</t>
  </si>
  <si>
    <t>Großmuß</t>
  </si>
  <si>
    <t>Großgundertshausen</t>
  </si>
  <si>
    <t>Gronsdorf</t>
  </si>
  <si>
    <t>Geibenstetten</t>
  </si>
  <si>
    <t>Gasseltshausen</t>
  </si>
  <si>
    <t>Frauenforst</t>
  </si>
  <si>
    <t>Einwald</t>
  </si>
  <si>
    <t>Einmuß</t>
  </si>
  <si>
    <t>Eining</t>
  </si>
  <si>
    <t>Ebrantshausen</t>
  </si>
  <si>
    <t>Dürnbucher Forst</t>
  </si>
  <si>
    <t>Dünzling</t>
  </si>
  <si>
    <t>Bad Gögging</t>
  </si>
  <si>
    <t>Bad Abbach</t>
  </si>
  <si>
    <t>Bachl</t>
  </si>
  <si>
    <t>Arresting</t>
  </si>
  <si>
    <t>Arnhofen</t>
  </si>
  <si>
    <t>Altessing</t>
  </si>
  <si>
    <t>Altdürnbuch</t>
  </si>
  <si>
    <t>Aiglsbach</t>
  </si>
  <si>
    <t>Affecking</t>
  </si>
  <si>
    <t>Adlhausen</t>
  </si>
  <si>
    <t>Abensberg</t>
  </si>
  <si>
    <t>Künzing</t>
  </si>
  <si>
    <t>Forsthart</t>
  </si>
  <si>
    <t>Galgweis</t>
  </si>
  <si>
    <t>Gergweis</t>
  </si>
  <si>
    <t>Göttersdorf</t>
  </si>
  <si>
    <t>Langenamming</t>
  </si>
  <si>
    <t>Anning</t>
  </si>
  <si>
    <t>Kirchdorf b.Osterhofen</t>
  </si>
  <si>
    <t>Wisselsing</t>
  </si>
  <si>
    <t>Niedermünchsdorf</t>
  </si>
  <si>
    <t>Aicha a.d.Donau</t>
  </si>
  <si>
    <t>Ramsdorf</t>
  </si>
  <si>
    <t>Wallerfing</t>
  </si>
  <si>
    <t>Neusling</t>
  </si>
  <si>
    <t>Oberpöring</t>
  </si>
  <si>
    <t>Niederpöring</t>
  </si>
  <si>
    <t>Lailling</t>
  </si>
  <si>
    <t>Otzing</t>
  </si>
  <si>
    <t>Neßlbach</t>
  </si>
  <si>
    <t>Außernzell</t>
  </si>
  <si>
    <t>Iggensbach</t>
  </si>
  <si>
    <t>Riggerding</t>
  </si>
  <si>
    <t>Taiding</t>
  </si>
  <si>
    <t>Schöllnach</t>
  </si>
  <si>
    <t>Schwanenkirchen</t>
  </si>
  <si>
    <t>Waltersdorf</t>
  </si>
  <si>
    <t>Engolling</t>
  </si>
  <si>
    <t>Schwarzach</t>
  </si>
  <si>
    <t>Hengersberg</t>
  </si>
  <si>
    <t>Altenufer</t>
  </si>
  <si>
    <t>Niederalteich</t>
  </si>
  <si>
    <t>Buchhofen</t>
  </si>
  <si>
    <t>Langenisarhofen</t>
  </si>
  <si>
    <t>Aholming</t>
  </si>
  <si>
    <t>Pielweichs</t>
  </si>
  <si>
    <t>Plattling</t>
  </si>
  <si>
    <t>Pankofen</t>
  </si>
  <si>
    <t>Rottersdorf</t>
  </si>
  <si>
    <t>Stephansposching</t>
  </si>
  <si>
    <t>Michaelsbuch</t>
  </si>
  <si>
    <t>Winsing</t>
  </si>
  <si>
    <t>Grattersdorf</t>
  </si>
  <si>
    <t>Oberaign</t>
  </si>
  <si>
    <t>Nabin</t>
  </si>
  <si>
    <t>Hunding</t>
  </si>
  <si>
    <t>Lalling</t>
  </si>
  <si>
    <t>Urlading</t>
  </si>
  <si>
    <t>Schaufling</t>
  </si>
  <si>
    <t>Seebach</t>
  </si>
  <si>
    <t>Deggenau</t>
  </si>
  <si>
    <t>Greising</t>
  </si>
  <si>
    <t>Deggendorf</t>
  </si>
  <si>
    <t>Schaching</t>
  </si>
  <si>
    <t>Fischerdorf</t>
  </si>
  <si>
    <t>Natternberg</t>
  </si>
  <si>
    <t>Metten</t>
  </si>
  <si>
    <t>Offenberg</t>
  </si>
  <si>
    <t>Buchberg</t>
  </si>
  <si>
    <t>Penzenried</t>
  </si>
  <si>
    <t>Alberting</t>
  </si>
  <si>
    <t>Grafling</t>
  </si>
  <si>
    <t>Hirschberg</t>
  </si>
  <si>
    <t>Bergern</t>
  </si>
  <si>
    <t>Egg</t>
  </si>
  <si>
    <t>Edenstetten</t>
  </si>
  <si>
    <t>Bernried</t>
  </si>
  <si>
    <t>Heindlschlag</t>
  </si>
  <si>
    <t>Oberfrauenwald</t>
  </si>
  <si>
    <t>Ratzing</t>
  </si>
  <si>
    <t>Waldkirchen</t>
  </si>
  <si>
    <t>Unterhöhenstetten</t>
  </si>
  <si>
    <t>Klafferstraß</t>
  </si>
  <si>
    <t>Gsenget</t>
  </si>
  <si>
    <t>Jandelsbrunn</t>
  </si>
  <si>
    <t>Schiefweg</t>
  </si>
  <si>
    <t>Außernbrünst</t>
  </si>
  <si>
    <t>Röhrnbach</t>
  </si>
  <si>
    <t>Wilhelmsreut</t>
  </si>
  <si>
    <t>Fürsteneck</t>
  </si>
  <si>
    <t>Lackenhäuser</t>
  </si>
  <si>
    <t>Neureichenau</t>
  </si>
  <si>
    <t>Altreichenau</t>
  </si>
  <si>
    <t>Hintereben</t>
  </si>
  <si>
    <t>Vorderfreundorf</t>
  </si>
  <si>
    <t>Fürholz</t>
  </si>
  <si>
    <t>Böhmzwiesel</t>
  </si>
  <si>
    <t>Karlsbach</t>
  </si>
  <si>
    <t>Harsdorf</t>
  </si>
  <si>
    <t>Praßreut</t>
  </si>
  <si>
    <t>Niederperlesreut</t>
  </si>
  <si>
    <t>Perlesreut</t>
  </si>
  <si>
    <t>Waldenreut</t>
  </si>
  <si>
    <t>Lembach</t>
  </si>
  <si>
    <t>Forstöd</t>
  </si>
  <si>
    <t>Saldenburg</t>
  </si>
  <si>
    <t>Thurmansbang</t>
  </si>
  <si>
    <t>Ranfels</t>
  </si>
  <si>
    <t>Grainet</t>
  </si>
  <si>
    <t>Rehberg</t>
  </si>
  <si>
    <t>Hinterschmiding</t>
  </si>
  <si>
    <t>Wolfstein</t>
  </si>
  <si>
    <t>Freyung</t>
  </si>
  <si>
    <t>Ort</t>
  </si>
  <si>
    <t>Ahornöd</t>
  </si>
  <si>
    <t>Kumreut</t>
  </si>
  <si>
    <t>Ringelai</t>
  </si>
  <si>
    <t>Heinrichsreit</t>
  </si>
  <si>
    <t>Haus i.Wald</t>
  </si>
  <si>
    <t>Nendlnach</t>
  </si>
  <si>
    <t>Eberhardsreuth</t>
  </si>
  <si>
    <t>Solla</t>
  </si>
  <si>
    <t>Zenting</t>
  </si>
  <si>
    <t>Liebersberg</t>
  </si>
  <si>
    <t>Mitternach</t>
  </si>
  <si>
    <t>Innernzell</t>
  </si>
  <si>
    <t>Hilgenreith</t>
  </si>
  <si>
    <t>Schöfweg</t>
  </si>
  <si>
    <t>Allhartsmais</t>
  </si>
  <si>
    <t>Schlag</t>
  </si>
  <si>
    <t>Bärnstein</t>
  </si>
  <si>
    <t>Hartmannsreit</t>
  </si>
  <si>
    <t>Großmisselberg</t>
  </si>
  <si>
    <t>Gmünd</t>
  </si>
  <si>
    <t>Bischofsreut</t>
  </si>
  <si>
    <t>Philippsreut</t>
  </si>
  <si>
    <t>Herzogsreut</t>
  </si>
  <si>
    <t>Kreuzberg</t>
  </si>
  <si>
    <t>Hohenau</t>
  </si>
  <si>
    <t>Wasching</t>
  </si>
  <si>
    <t>Neudorf</t>
  </si>
  <si>
    <t>Grafenau</t>
  </si>
  <si>
    <t>Rosenau</t>
  </si>
  <si>
    <t>Großarmschlag</t>
  </si>
  <si>
    <t>Oberkreuzberg</t>
  </si>
  <si>
    <t>Eppenschlag</t>
  </si>
  <si>
    <t>Annathal</t>
  </si>
  <si>
    <t>Mauth</t>
  </si>
  <si>
    <t>Schönbrunn a.Lusen</t>
  </si>
  <si>
    <t>Mauther Forst</t>
  </si>
  <si>
    <t>Neuschönau</t>
  </si>
  <si>
    <t>Sankt Oswald</t>
  </si>
  <si>
    <t>Klingenbrunn</t>
  </si>
  <si>
    <t>Abtschlag</t>
  </si>
  <si>
    <t>Raindorf</t>
  </si>
  <si>
    <t>Kirchdorf i.Wald</t>
  </si>
  <si>
    <t>Kirchberg i.Wald</t>
  </si>
  <si>
    <t>Reichertsried</t>
  </si>
  <si>
    <t>Bischofsmais</t>
  </si>
  <si>
    <t>Habischried</t>
  </si>
  <si>
    <t>Rinchnach</t>
  </si>
  <si>
    <t>Eggenried</t>
  </si>
  <si>
    <t>Reinhartsmais</t>
  </si>
  <si>
    <t>Oberneumais</t>
  </si>
  <si>
    <t>Frauenau</t>
  </si>
  <si>
    <t>Bärnzell</t>
  </si>
  <si>
    <t>Rinchnachmündt</t>
  </si>
  <si>
    <t>Regen</t>
  </si>
  <si>
    <t>Bärndorf</t>
  </si>
  <si>
    <t>Obermitterdorf</t>
  </si>
  <si>
    <t>March</t>
  </si>
  <si>
    <t>Zachenberg</t>
  </si>
  <si>
    <t>Gotteszell</t>
  </si>
  <si>
    <t>Ruhmannsfelden</t>
  </si>
  <si>
    <t>Patersdorf</t>
  </si>
  <si>
    <t>Achslach</t>
  </si>
  <si>
    <t>Lindberg</t>
  </si>
  <si>
    <t>Zwiesel</t>
  </si>
  <si>
    <t>Klautzenbach</t>
  </si>
  <si>
    <t>Brandten</t>
  </si>
  <si>
    <t>Langdorf</t>
  </si>
  <si>
    <t>Teisnach</t>
  </si>
  <si>
    <t>Böbrach</t>
  </si>
  <si>
    <t>Geiersthal</t>
  </si>
  <si>
    <t>Allersdorf</t>
  </si>
  <si>
    <t>Kirchaitnach</t>
  </si>
  <si>
    <t>Schlatzendorf</t>
  </si>
  <si>
    <t>Kollnburg</t>
  </si>
  <si>
    <t>Rechertsried</t>
  </si>
  <si>
    <t>Zwieslerwaldhaus</t>
  </si>
  <si>
    <t>Viechtach</t>
  </si>
  <si>
    <t>Prackenbach</t>
  </si>
  <si>
    <t>Neunußberg</t>
  </si>
  <si>
    <t>Rabenstein</t>
  </si>
  <si>
    <t>Bodenmais</t>
  </si>
  <si>
    <t>Drachselsried</t>
  </si>
  <si>
    <t>Blossersberg</t>
  </si>
  <si>
    <t>Ruhmannsdorf</t>
  </si>
  <si>
    <t>Bayerisch Eisenstein</t>
  </si>
  <si>
    <t>Arnbruck</t>
  </si>
  <si>
    <t>Niederndorf</t>
  </si>
  <si>
    <t>Großenpinning</t>
  </si>
  <si>
    <t>Hailing</t>
  </si>
  <si>
    <t>Oberellenbach</t>
  </si>
  <si>
    <t>Oberlindhart</t>
  </si>
  <si>
    <t>Oberschneiding</t>
  </si>
  <si>
    <t>Hankofen</t>
  </si>
  <si>
    <t>Obersunzing</t>
  </si>
  <si>
    <t>Leiblfing</t>
  </si>
  <si>
    <t>Schwimmbach</t>
  </si>
  <si>
    <t>Haader</t>
  </si>
  <si>
    <t>Mallersdorf</t>
  </si>
  <si>
    <t>Pfaffenberg</t>
  </si>
  <si>
    <t>Oberhaselbach</t>
  </si>
  <si>
    <t>Paitzkofen</t>
  </si>
  <si>
    <t>Niederschneiding</t>
  </si>
  <si>
    <t>Wolferkofen</t>
  </si>
  <si>
    <t>Oberpiebing</t>
  </si>
  <si>
    <t>Salching</t>
  </si>
  <si>
    <t>Metting</t>
  </si>
  <si>
    <t>Hainsbach</t>
  </si>
  <si>
    <t>Laberweinting</t>
  </si>
  <si>
    <t>Grafentraubach</t>
  </si>
  <si>
    <t>Holztraubach</t>
  </si>
  <si>
    <t>Niederharthausen</t>
  </si>
  <si>
    <t>Mariaposching</t>
  </si>
  <si>
    <t>Waltendorf</t>
  </si>
  <si>
    <t>Irlbach</t>
  </si>
  <si>
    <t>Aiterhofen</t>
  </si>
  <si>
    <t>Geltolfing</t>
  </si>
  <si>
    <t>Mitterharthausen</t>
  </si>
  <si>
    <t>Pönning</t>
  </si>
  <si>
    <t>Oberharthausen</t>
  </si>
  <si>
    <t>Hirschling</t>
  </si>
  <si>
    <t>Geiselhöring</t>
  </si>
  <si>
    <t>Wallkofen</t>
  </si>
  <si>
    <t>Allkofen</t>
  </si>
  <si>
    <t>Upfkofen</t>
  </si>
  <si>
    <t>Niederwinkling</t>
  </si>
  <si>
    <t>Pfelling</t>
  </si>
  <si>
    <t>Amselfing</t>
  </si>
  <si>
    <t>Ittling</t>
  </si>
  <si>
    <t>Straubing</t>
  </si>
  <si>
    <t>Alburg</t>
  </si>
  <si>
    <t>Hornstorf</t>
  </si>
  <si>
    <t>Kagers</t>
  </si>
  <si>
    <t>Atting</t>
  </si>
  <si>
    <t>Perkam</t>
  </si>
  <si>
    <t>Albertsried</t>
  </si>
  <si>
    <t>Degernbach</t>
  </si>
  <si>
    <t>Bogenberg</t>
  </si>
  <si>
    <t>Bogen</t>
  </si>
  <si>
    <t>Reibersdorf</t>
  </si>
  <si>
    <t>Unterzeitldorn</t>
  </si>
  <si>
    <t>Niedermotzing</t>
  </si>
  <si>
    <t>Windberg</t>
  </si>
  <si>
    <t>Hunderdorf</t>
  </si>
  <si>
    <t>Oberalteich</t>
  </si>
  <si>
    <t>Parkstetten</t>
  </si>
  <si>
    <t>Kößnach</t>
  </si>
  <si>
    <t>Pittrich</t>
  </si>
  <si>
    <t>Obermotzing</t>
  </si>
  <si>
    <t>Aholfing</t>
  </si>
  <si>
    <t>Schwarzacher Hochwald</t>
  </si>
  <si>
    <t>Perasdorf</t>
  </si>
  <si>
    <t>Au vorm Wald</t>
  </si>
  <si>
    <t>Steinburg</t>
  </si>
  <si>
    <t>Gaishausen</t>
  </si>
  <si>
    <t>Agendorf</t>
  </si>
  <si>
    <t>Steinach</t>
  </si>
  <si>
    <t>Kirchroth</t>
  </si>
  <si>
    <t>Oberzeitldorn</t>
  </si>
  <si>
    <t>Obermühlbach</t>
  </si>
  <si>
    <t>Mitterfels</t>
  </si>
  <si>
    <t>Gschwendt</t>
  </si>
  <si>
    <t>Obermiethnach</t>
  </si>
  <si>
    <t>Pillnach</t>
  </si>
  <si>
    <t>Niederachdorf</t>
  </si>
  <si>
    <t>Stadldorf</t>
  </si>
  <si>
    <t>Dachsberg</t>
  </si>
  <si>
    <t>Landasberg</t>
  </si>
  <si>
    <t>Ascha</t>
  </si>
  <si>
    <t>Falkenfels</t>
  </si>
  <si>
    <t>Saulburg</t>
  </si>
  <si>
    <t>Waxenberg</t>
  </si>
  <si>
    <t>Sankt Englmar</t>
  </si>
  <si>
    <t>Haibach</t>
  </si>
  <si>
    <t>Rattiszell</t>
  </si>
  <si>
    <t>Eggerszell</t>
  </si>
  <si>
    <t>Pilgramsberg</t>
  </si>
  <si>
    <t>Elisabethszell</t>
  </si>
  <si>
    <t>Prünstfehlburg</t>
  </si>
  <si>
    <t>Irschenbach</t>
  </si>
  <si>
    <t>Herrnfehlburg</t>
  </si>
  <si>
    <t>Stallwang</t>
  </si>
  <si>
    <t>Haunkenzell</t>
  </si>
  <si>
    <t>Geraszell</t>
  </si>
  <si>
    <t>Wiesenfelden</t>
  </si>
  <si>
    <t>Höhenberg</t>
  </si>
  <si>
    <t>Siegersdorf</t>
  </si>
  <si>
    <t>Konzell</t>
  </si>
  <si>
    <t>Auggenbach</t>
  </si>
  <si>
    <t>Landorf</t>
  </si>
  <si>
    <t>Rattenberg</t>
  </si>
  <si>
    <t>Gossersdorf</t>
  </si>
  <si>
    <t>Gittensdorf</t>
  </si>
  <si>
    <t>Loitzendorf</t>
  </si>
  <si>
    <t>Schönstein</t>
  </si>
  <si>
    <t>Zinzenzell</t>
  </si>
  <si>
    <t>Klingen - Painten</t>
  </si>
  <si>
    <t>Paintner Forst</t>
  </si>
  <si>
    <t>Rothenbügl</t>
  </si>
  <si>
    <t>Painten</t>
  </si>
  <si>
    <t>Neulohe</t>
  </si>
  <si>
    <t>Echendorf</t>
  </si>
  <si>
    <t>Hattenhausen</t>
  </si>
  <si>
    <t>Prunn</t>
  </si>
  <si>
    <t>Keilsdorf</t>
  </si>
  <si>
    <t>Baiersdorf</t>
  </si>
  <si>
    <t>Schaitdorf</t>
  </si>
  <si>
    <t>Dieterzhofen</t>
  </si>
  <si>
    <t>Riedenburg</t>
  </si>
  <si>
    <t>Eggersberg</t>
  </si>
  <si>
    <t>Thann</t>
  </si>
  <si>
    <t>Altmühlmünster</t>
  </si>
  <si>
    <t>Jachenhausen</t>
  </si>
  <si>
    <t>Otterzhofen</t>
  </si>
  <si>
    <t>Perletzhofen</t>
  </si>
  <si>
    <t>Meihern</t>
  </si>
  <si>
    <t>Deising</t>
  </si>
  <si>
    <t>Hohenschambach</t>
  </si>
  <si>
    <t>Aichkirchen</t>
  </si>
  <si>
    <t>Haag</t>
  </si>
  <si>
    <t>Laufenthal</t>
  </si>
  <si>
    <t>Kollersried</t>
  </si>
  <si>
    <t>Hemau</t>
  </si>
  <si>
    <t>Langenkreith</t>
  </si>
  <si>
    <t>Thonlohe</t>
  </si>
  <si>
    <t>Pellndorf</t>
  </si>
  <si>
    <t>Berletzhof</t>
  </si>
  <si>
    <t>Pielenhofer Wald r.d.Naab</t>
  </si>
  <si>
    <t>Deuerling</t>
  </si>
  <si>
    <t>Brunn</t>
  </si>
  <si>
    <t>Laaber</t>
  </si>
  <si>
    <t>Großetzenberg</t>
  </si>
  <si>
    <t>Bergstetten</t>
  </si>
  <si>
    <t>Endorf</t>
  </si>
  <si>
    <t>Heitzenhofen</t>
  </si>
  <si>
    <t>Duggendorf</t>
  </si>
  <si>
    <t>Wischenhofen</t>
  </si>
  <si>
    <t>Holzheim a.Forst</t>
  </si>
  <si>
    <t>Bubach a.Forst</t>
  </si>
  <si>
    <t>Krachenhausen</t>
  </si>
  <si>
    <t>Fischbach</t>
  </si>
  <si>
    <t>Kallmünz</t>
  </si>
  <si>
    <t>Eich</t>
  </si>
  <si>
    <t>Traidendorf</t>
  </si>
  <si>
    <t>Dallackenried</t>
  </si>
  <si>
    <t>Dinau</t>
  </si>
  <si>
    <t>Beilnstein</t>
  </si>
  <si>
    <t>Rechberg</t>
  </si>
  <si>
    <t>Beratzhausen</t>
  </si>
  <si>
    <t>Mausheim</t>
  </si>
  <si>
    <t>Oberpfraundorf</t>
  </si>
  <si>
    <t>Schwarzenthonhausen</t>
  </si>
  <si>
    <t>Arnsdorf</t>
  </si>
  <si>
    <t>Vogelthal</t>
  </si>
  <si>
    <t>Schweinkofen</t>
  </si>
  <si>
    <t>Mühlbach</t>
  </si>
  <si>
    <t>Griesstetten</t>
  </si>
  <si>
    <t>Töging</t>
  </si>
  <si>
    <t>Gundelshofen</t>
  </si>
  <si>
    <t>Eutenhofen</t>
  </si>
  <si>
    <t>Predlfing</t>
  </si>
  <si>
    <t>Wildenstein</t>
  </si>
  <si>
    <t>Dietfurt a.d.Altmühl</t>
  </si>
  <si>
    <t>Hainsberg</t>
  </si>
  <si>
    <t>Mallerstetten</t>
  </si>
  <si>
    <t>Muttenhofen</t>
  </si>
  <si>
    <t>Unterbürg</t>
  </si>
  <si>
    <t>Staadorf</t>
  </si>
  <si>
    <t>Erggertshofen</t>
  </si>
  <si>
    <t>Premerzhofen</t>
  </si>
  <si>
    <t>Langenthonhausen</t>
  </si>
  <si>
    <t>Hamberg</t>
  </si>
  <si>
    <t>Kemnathen</t>
  </si>
  <si>
    <t>Dürn</t>
  </si>
  <si>
    <t>Gimpertshausen</t>
  </si>
  <si>
    <t>Raitenbuch</t>
  </si>
  <si>
    <t>Markstetten</t>
  </si>
  <si>
    <t>Hohenfels</t>
  </si>
  <si>
    <t>Großbissendorf</t>
  </si>
  <si>
    <t>See</t>
  </si>
  <si>
    <t>Lupburg</t>
  </si>
  <si>
    <t>Herrnried</t>
  </si>
  <si>
    <t>Willenhofen</t>
  </si>
  <si>
    <t>Darshofen</t>
  </si>
  <si>
    <t>Rudenshofen</t>
  </si>
  <si>
    <t>Hörmannsdorf</t>
  </si>
  <si>
    <t>Daßwang</t>
  </si>
  <si>
    <t>Wissing</t>
  </si>
  <si>
    <t>Seubersdorf i.d.OPf.</t>
  </si>
  <si>
    <t>Schnufenhofen</t>
  </si>
  <si>
    <t>Ittelhofen</t>
  </si>
  <si>
    <t>Batzhausen</t>
  </si>
  <si>
    <t>Scheuer</t>
  </si>
  <si>
    <t>Zinzendorf</t>
  </si>
  <si>
    <t>Ziegetsdorf</t>
  </si>
  <si>
    <t>Zaitzkofen</t>
  </si>
  <si>
    <t>Wulkersdorf</t>
  </si>
  <si>
    <t>Wolkering</t>
  </si>
  <si>
    <t>Wörth a.d.Donau</t>
  </si>
  <si>
    <t>Wiesent</t>
  </si>
  <si>
    <t>Wenzenbach</t>
  </si>
  <si>
    <t>Weillohe</t>
  </si>
  <si>
    <t>Weihern</t>
  </si>
  <si>
    <t>Viehhausen</t>
  </si>
  <si>
    <t>Unterlaichling</t>
  </si>
  <si>
    <t>Triftlfing</t>
  </si>
  <si>
    <t>Tiefenthal</t>
  </si>
  <si>
    <t>Tiefbrunn</t>
  </si>
  <si>
    <t>Thalmassing</t>
  </si>
  <si>
    <t>Tegernheim</t>
  </si>
  <si>
    <t>Taimering</t>
  </si>
  <si>
    <t>Sulzbach a.d.Donau</t>
  </si>
  <si>
    <t>Sünching</t>
  </si>
  <si>
    <t>Steinweg</t>
  </si>
  <si>
    <t>Steinsberg</t>
  </si>
  <si>
    <t>Stadtamhof</t>
  </si>
  <si>
    <t>Sinzing</t>
  </si>
  <si>
    <t>Sengkofen</t>
  </si>
  <si>
    <t>Schwaighauser Forst</t>
  </si>
  <si>
    <t>Schwabelweis</t>
  </si>
  <si>
    <t>Schönhofen</t>
  </si>
  <si>
    <t>Schönach</t>
  </si>
  <si>
    <t>Schneitweg</t>
  </si>
  <si>
    <t>Schierling</t>
  </si>
  <si>
    <t>Sarching</t>
  </si>
  <si>
    <t>Sanding</t>
  </si>
  <si>
    <t>Sallern</t>
  </si>
  <si>
    <t>Rosenhof</t>
  </si>
  <si>
    <t>Rogging</t>
  </si>
  <si>
    <t>Riekofen</t>
  </si>
  <si>
    <t>Reinhausen</t>
  </si>
  <si>
    <t>Reichenstetten</t>
  </si>
  <si>
    <t>Regenstauf</t>
  </si>
  <si>
    <t>Regensburg</t>
  </si>
  <si>
    <t>Regendorf</t>
  </si>
  <si>
    <t>Ramspau</t>
  </si>
  <si>
    <t>Prüll</t>
  </si>
  <si>
    <t>Poign</t>
  </si>
  <si>
    <t>Plitting</t>
  </si>
  <si>
    <t>Pielenhofer Wald l.d.Naab</t>
  </si>
  <si>
    <t>Pielenhofen</t>
  </si>
  <si>
    <t>Pfellkofen</t>
  </si>
  <si>
    <t>Pfatter</t>
  </si>
  <si>
    <t>Pfakofen</t>
  </si>
  <si>
    <t>Pfaffenfang</t>
  </si>
  <si>
    <t>Petzkofen</t>
  </si>
  <si>
    <t>Pettenreuth</t>
  </si>
  <si>
    <t>Pettendorf</t>
  </si>
  <si>
    <t>Pentling</t>
  </si>
  <si>
    <t>Obertraubling</t>
  </si>
  <si>
    <t>Oberisling</t>
  </si>
  <si>
    <t>Oberhinkofen</t>
  </si>
  <si>
    <t>Oberachdorf</t>
  </si>
  <si>
    <t>Nittendorf</t>
  </si>
  <si>
    <t>Niedertraubling</t>
  </si>
  <si>
    <t>Niederhinkofen</t>
  </si>
  <si>
    <t>Neutraubling</t>
  </si>
  <si>
    <t>Mötzing</t>
  </si>
  <si>
    <t>Mintraching</t>
  </si>
  <si>
    <t>Matting</t>
  </si>
  <si>
    <t>Mangolding</t>
  </si>
  <si>
    <t>Luckenpaint</t>
  </si>
  <si>
    <t>Loch</t>
  </si>
  <si>
    <t>Lichtenwald</t>
  </si>
  <si>
    <t>Lappersdorf</t>
  </si>
  <si>
    <t>Langenerling</t>
  </si>
  <si>
    <t>Lambertsneukirchen</t>
  </si>
  <si>
    <t>Kürn</t>
  </si>
  <si>
    <t>Kruckenberg</t>
  </si>
  <si>
    <t>Köfering</t>
  </si>
  <si>
    <t>Kneiting</t>
  </si>
  <si>
    <t>Kleinprüfening</t>
  </si>
  <si>
    <t>Kiefenholz</t>
  </si>
  <si>
    <t>Kareth</t>
  </si>
  <si>
    <t>Illkofen</t>
  </si>
  <si>
    <t>Hungersacker</t>
  </si>
  <si>
    <t>Hohengebraching</t>
  </si>
  <si>
    <t>Hellkofen</t>
  </si>
  <si>
    <t>Heilinghausen</t>
  </si>
  <si>
    <t>Hauzenstein</t>
  </si>
  <si>
    <t>Hauzendorf</t>
  </si>
  <si>
    <t>Haugenried</t>
  </si>
  <si>
    <t>Harting</t>
  </si>
  <si>
    <t>Hainsacker</t>
  </si>
  <si>
    <t>Haimbuch</t>
  </si>
  <si>
    <t>Hagenau</t>
  </si>
  <si>
    <t>Hagelstadt</t>
  </si>
  <si>
    <t>Hackenberg</t>
  </si>
  <si>
    <t>Grünthal II</t>
  </si>
  <si>
    <t>Grünthal I</t>
  </si>
  <si>
    <t>Großprüfening</t>
  </si>
  <si>
    <t>Großberg</t>
  </si>
  <si>
    <t>Griesau</t>
  </si>
  <si>
    <t>Graßlfing</t>
  </si>
  <si>
    <t>Graß</t>
  </si>
  <si>
    <t>Grafenwinn</t>
  </si>
  <si>
    <t>Göppenbach</t>
  </si>
  <si>
    <t>Glapfenberg</t>
  </si>
  <si>
    <t>Geisling</t>
  </si>
  <si>
    <t>Gebelkofen</t>
  </si>
  <si>
    <t>Gailsbach</t>
  </si>
  <si>
    <t>Friesheim</t>
  </si>
  <si>
    <t>Frengkofen</t>
  </si>
  <si>
    <t>Frankenberg</t>
  </si>
  <si>
    <t>Forstmühler Forst</t>
  </si>
  <si>
    <t>Etterzhausen</t>
  </si>
  <si>
    <t>Eltheim</t>
  </si>
  <si>
    <t>Eitlbrunn</t>
  </si>
  <si>
    <t>Eilsbrunn</t>
  </si>
  <si>
    <t>Ehring</t>
  </si>
  <si>
    <t>Donaustauf</t>
  </si>
  <si>
    <t>Dietersweg</t>
  </si>
  <si>
    <t>Diesenbach</t>
  </si>
  <si>
    <t>Dengling</t>
  </si>
  <si>
    <t>Dechbetten</t>
  </si>
  <si>
    <t>Burgweinting</t>
  </si>
  <si>
    <t>Buchhausen</t>
  </si>
  <si>
    <t>Buchenlohe</t>
  </si>
  <si>
    <t>Bruckbach</t>
  </si>
  <si>
    <t>Brennberg</t>
  </si>
  <si>
    <t>Birkenzant</t>
  </si>
  <si>
    <t>Bernhardswald</t>
  </si>
  <si>
    <t>Bergmatting</t>
  </si>
  <si>
    <t>Barbing</t>
  </si>
  <si>
    <t>Bach a.d.Donau</t>
  </si>
  <si>
    <t>Auburg</t>
  </si>
  <si>
    <t>Altenthann</t>
  </si>
  <si>
    <t>Alteglofsheim</t>
  </si>
  <si>
    <t>Adlmannstein</t>
  </si>
  <si>
    <t>Wettzell</t>
  </si>
  <si>
    <t>Sackenried</t>
  </si>
  <si>
    <t>Traidersdorf</t>
  </si>
  <si>
    <t>Weißenregen</t>
  </si>
  <si>
    <t>Arndorf</t>
  </si>
  <si>
    <t>Bad Kötzting</t>
  </si>
  <si>
    <t>Gehstorf</t>
  </si>
  <si>
    <t>Haus</t>
  </si>
  <si>
    <t>Liebenstein</t>
  </si>
  <si>
    <t>Allmannsdorf</t>
  </si>
  <si>
    <t>Kreuzbach</t>
  </si>
  <si>
    <t>Blaibach</t>
  </si>
  <si>
    <t>Altrandsberg</t>
  </si>
  <si>
    <t>Miltach</t>
  </si>
  <si>
    <t>Harrling</t>
  </si>
  <si>
    <t>Zandt</t>
  </si>
  <si>
    <t>Birnbrunn</t>
  </si>
  <si>
    <t>Atzenzell</t>
  </si>
  <si>
    <t>Sattelbogen</t>
  </si>
  <si>
    <t>Obergoßzell</t>
  </si>
  <si>
    <t>Sattelpeilnstein</t>
  </si>
  <si>
    <t>Traitsching</t>
  </si>
  <si>
    <t>Loifling</t>
  </si>
  <si>
    <t>Neuhaus</t>
  </si>
  <si>
    <t>Thierling</t>
  </si>
  <si>
    <t>Schorndorf</t>
  </si>
  <si>
    <t>Hötzing</t>
  </si>
  <si>
    <t>Penting</t>
  </si>
  <si>
    <t>Obertraubenbach</t>
  </si>
  <si>
    <t>Michelsneukirchen</t>
  </si>
  <si>
    <t>Ebersroith</t>
  </si>
  <si>
    <t>Arrach</t>
  </si>
  <si>
    <t>Falkenstein</t>
  </si>
  <si>
    <t>Schillertswiesen</t>
  </si>
  <si>
    <t>Beucherling</t>
  </si>
  <si>
    <t>Siegenstein</t>
  </si>
  <si>
    <t>Süssenbach</t>
  </si>
  <si>
    <t>Mainsbauern</t>
  </si>
  <si>
    <t>Katzenrohrbach</t>
  </si>
  <si>
    <t>Kirchenrohrbach</t>
  </si>
  <si>
    <t>Walderbach</t>
  </si>
  <si>
    <t>Dieberg</t>
  </si>
  <si>
    <t>Lohberg</t>
  </si>
  <si>
    <t>Lam</t>
  </si>
  <si>
    <t>Engelshütt</t>
  </si>
  <si>
    <t>Haibühl</t>
  </si>
  <si>
    <t>Hoher Bogen</t>
  </si>
  <si>
    <t>Gotzendorf</t>
  </si>
  <si>
    <t>Hohenwarth</t>
  </si>
  <si>
    <t>Ansdorf</t>
  </si>
  <si>
    <t>Grafenwiesen</t>
  </si>
  <si>
    <t>Voggendorf</t>
  </si>
  <si>
    <t>Thenried</t>
  </si>
  <si>
    <t>Lederdorn</t>
  </si>
  <si>
    <t>Chamerau</t>
  </si>
  <si>
    <t>Runding</t>
  </si>
  <si>
    <t>Niederrunding</t>
  </si>
  <si>
    <t>Schachendorf</t>
  </si>
  <si>
    <t>Vilzing</t>
  </si>
  <si>
    <t>Haderstadl</t>
  </si>
  <si>
    <t>Gutmaning</t>
  </si>
  <si>
    <t>Hof</t>
  </si>
  <si>
    <t>Chammünster</t>
  </si>
  <si>
    <t>Chameregg</t>
  </si>
  <si>
    <t>Thierlstein</t>
  </si>
  <si>
    <t>Cham</t>
  </si>
  <si>
    <t>Windischbergerdorf</t>
  </si>
  <si>
    <t>Katzberg</t>
  </si>
  <si>
    <t>Loibling</t>
  </si>
  <si>
    <t>Kalsing</t>
  </si>
  <si>
    <t>Obertrübenbach</t>
  </si>
  <si>
    <t>Trasching</t>
  </si>
  <si>
    <t>Zimmering</t>
  </si>
  <si>
    <t>Regenpeilstein</t>
  </si>
  <si>
    <t>Ziehring</t>
  </si>
  <si>
    <t>Braunried</t>
  </si>
  <si>
    <t>Roding</t>
  </si>
  <si>
    <t>Mitterdorf</t>
  </si>
  <si>
    <t>Altenkreith</t>
  </si>
  <si>
    <t>Wetterfeld</t>
  </si>
  <si>
    <t>Neubäu</t>
  </si>
  <si>
    <t>Strahlfeld</t>
  </si>
  <si>
    <t>Fronau</t>
  </si>
  <si>
    <t>Kolmstein</t>
  </si>
  <si>
    <t>Rittsteig</t>
  </si>
  <si>
    <t>Atzlern</t>
  </si>
  <si>
    <t>Neukirchen b.Hl.Blut</t>
  </si>
  <si>
    <t>Vorderbuchberg</t>
  </si>
  <si>
    <t>Schwarzenberg</t>
  </si>
  <si>
    <t>Warzenried</t>
  </si>
  <si>
    <t>Stachesried</t>
  </si>
  <si>
    <t>Eschlkam</t>
  </si>
  <si>
    <t>Kleinaign</t>
  </si>
  <si>
    <t>Großaign</t>
  </si>
  <si>
    <t>Sengenbühl</t>
  </si>
  <si>
    <t>Ränkam</t>
  </si>
  <si>
    <t>Furth im Wald</t>
  </si>
  <si>
    <t>Grabitz</t>
  </si>
  <si>
    <t>Lixenried</t>
  </si>
  <si>
    <t>Zenching</t>
  </si>
  <si>
    <t>Nößwartling</t>
  </si>
  <si>
    <t>Arnschwang</t>
  </si>
  <si>
    <t>Walting</t>
  </si>
  <si>
    <t>Weiding</t>
  </si>
  <si>
    <t>Dalking</t>
  </si>
  <si>
    <t>Habersdorf</t>
  </si>
  <si>
    <t>Gleißenberg</t>
  </si>
  <si>
    <t>Willmering</t>
  </si>
  <si>
    <t>Rhanwalting</t>
  </si>
  <si>
    <t>Waffenbrunn</t>
  </si>
  <si>
    <t>Kolmberg</t>
  </si>
  <si>
    <t>Obernried</t>
  </si>
  <si>
    <t>Pemfling</t>
  </si>
  <si>
    <t>Kager</t>
  </si>
  <si>
    <t>Engelsdorf</t>
  </si>
  <si>
    <t>Grafenkirchen</t>
  </si>
  <si>
    <t>Pösing</t>
  </si>
  <si>
    <t>Kollenzendorf</t>
  </si>
  <si>
    <t>Hitzelsberg</t>
  </si>
  <si>
    <t>Stamsried</t>
  </si>
  <si>
    <t>Friedersried</t>
  </si>
  <si>
    <t>Diebersried</t>
  </si>
  <si>
    <t>Großenzenried</t>
  </si>
  <si>
    <t>Häuslarn</t>
  </si>
  <si>
    <t>Katzbach</t>
  </si>
  <si>
    <t>Geigant</t>
  </si>
  <si>
    <t>Sinzendorf</t>
  </si>
  <si>
    <t>Herzogau</t>
  </si>
  <si>
    <t>Rannersdorf</t>
  </si>
  <si>
    <t>Prosdorf</t>
  </si>
  <si>
    <t>Albernhof</t>
  </si>
  <si>
    <t>Englmannsbrunn</t>
  </si>
  <si>
    <t>Ulrichsgrün</t>
  </si>
  <si>
    <t>Waldmünchen</t>
  </si>
  <si>
    <t>Hocha</t>
  </si>
  <si>
    <t>Schäferei</t>
  </si>
  <si>
    <t>Arnstein</t>
  </si>
  <si>
    <t>Höll</t>
  </si>
  <si>
    <t>Spielberg</t>
  </si>
  <si>
    <t>Untergrafenried</t>
  </si>
  <si>
    <t>Treffelstein</t>
  </si>
  <si>
    <t>Katzelsried</t>
  </si>
  <si>
    <t>Irlach</t>
  </si>
  <si>
    <t>Altenschneeberg</t>
  </si>
  <si>
    <t>Steinlohe</t>
  </si>
  <si>
    <t>Breitenried</t>
  </si>
  <si>
    <t>Hannesried</t>
  </si>
  <si>
    <t>Thurau</t>
  </si>
  <si>
    <t>Öd</t>
  </si>
  <si>
    <t>Premeischl</t>
  </si>
  <si>
    <t>Loitendorf</t>
  </si>
  <si>
    <t>Hiltersried</t>
  </si>
  <si>
    <t>Döfering</t>
  </si>
  <si>
    <t>Schönthal</t>
  </si>
  <si>
    <t>Steegen</t>
  </si>
  <si>
    <t>Flischbach</t>
  </si>
  <si>
    <t>Schatzendorf</t>
  </si>
  <si>
    <t>Pillmersried II</t>
  </si>
  <si>
    <t>Pillmersried I</t>
  </si>
  <si>
    <t>Hillstett</t>
  </si>
  <si>
    <t>Hetzmannsdorf</t>
  </si>
  <si>
    <t>Heinrichskirchen</t>
  </si>
  <si>
    <t>Grassersdorf</t>
  </si>
  <si>
    <t>Diepoltsried</t>
  </si>
  <si>
    <t>Fahnersdorf</t>
  </si>
  <si>
    <t>Berndorf</t>
  </si>
  <si>
    <t>Rötz</t>
  </si>
  <si>
    <t>Untermainsbach</t>
  </si>
  <si>
    <t>Treidling</t>
  </si>
  <si>
    <t>Stefling</t>
  </si>
  <si>
    <t>Hof a.Regen</t>
  </si>
  <si>
    <t>Bodenstein</t>
  </si>
  <si>
    <t>Bleich</t>
  </si>
  <si>
    <t>Nittenau</t>
  </si>
  <si>
    <t>Kaspeltshub</t>
  </si>
  <si>
    <t>Sollbach</t>
  </si>
  <si>
    <t>Vorderthürn</t>
  </si>
  <si>
    <t>Schöngras</t>
  </si>
  <si>
    <t>Mögendorf</t>
  </si>
  <si>
    <t>Mappach</t>
  </si>
  <si>
    <t>Bruck i.d.OPf.</t>
  </si>
  <si>
    <t>Alletsried</t>
  </si>
  <si>
    <t>Hansenried</t>
  </si>
  <si>
    <t>Egelsried</t>
  </si>
  <si>
    <t>Boden</t>
  </si>
  <si>
    <t>Neukirchen-Balbini</t>
  </si>
  <si>
    <t>Altenschwand</t>
  </si>
  <si>
    <t>Taxöldern</t>
  </si>
  <si>
    <t>Erzhäuser</t>
  </si>
  <si>
    <t>Bodenwöhrer Forst</t>
  </si>
  <si>
    <t>Bodenwöhr</t>
  </si>
  <si>
    <t>Kleinwinklarn</t>
  </si>
  <si>
    <t>Seebarn</t>
  </si>
  <si>
    <t>Mitteraschau</t>
  </si>
  <si>
    <t>Meißenberg</t>
  </si>
  <si>
    <t>Kröblitz</t>
  </si>
  <si>
    <t>Kemnath b.Fuhrn</t>
  </si>
  <si>
    <t>Katzdorf in Neunburg v. W.</t>
  </si>
  <si>
    <t>Fuhrn</t>
  </si>
  <si>
    <t>Eixendorf</t>
  </si>
  <si>
    <t>Neunburg vorm Wald</t>
  </si>
  <si>
    <t>Kulz</t>
  </si>
  <si>
    <t>Dautersdorf</t>
  </si>
  <si>
    <t>Thanstein</t>
  </si>
  <si>
    <t>Weislitz</t>
  </si>
  <si>
    <t>Prackendorf</t>
  </si>
  <si>
    <t>Bach</t>
  </si>
  <si>
    <t>Dieterskirchen</t>
  </si>
  <si>
    <t>Zangenstein</t>
  </si>
  <si>
    <t>Uckersdorf</t>
  </si>
  <si>
    <t>Schwarzeneck</t>
  </si>
  <si>
    <t>Haag b.Schwarzhofen</t>
  </si>
  <si>
    <t>Demeldorf</t>
  </si>
  <si>
    <t>Schwarzhofen</t>
  </si>
  <si>
    <t>Weiding in Schwarzach</t>
  </si>
  <si>
    <t>Altfalter</t>
  </si>
  <si>
    <t>Schwarzach b.Nabburg</t>
  </si>
  <si>
    <t>Sonnenried</t>
  </si>
  <si>
    <t>Pretzabruck</t>
  </si>
  <si>
    <t>Schwarzenfeld</t>
  </si>
  <si>
    <t>Stulln</t>
  </si>
  <si>
    <t>Fronhof</t>
  </si>
  <si>
    <t>Altendorf</t>
  </si>
  <si>
    <t>Dürnersdorf</t>
  </si>
  <si>
    <t>Willhof</t>
  </si>
  <si>
    <t>Pischdorf</t>
  </si>
  <si>
    <t>Guteneck</t>
  </si>
  <si>
    <t>Unteraich</t>
  </si>
  <si>
    <t>Diendorf</t>
  </si>
  <si>
    <t>Nabburg</t>
  </si>
  <si>
    <t>Brudersdorf</t>
  </si>
  <si>
    <t>Neusath</t>
  </si>
  <si>
    <t>Perschen</t>
  </si>
  <si>
    <t>Haindorf</t>
  </si>
  <si>
    <t>Frotzersricht</t>
  </si>
  <si>
    <t>Dürnsricht</t>
  </si>
  <si>
    <t>Wolfring</t>
  </si>
  <si>
    <t>Högling</t>
  </si>
  <si>
    <t>Schmidgaden</t>
  </si>
  <si>
    <t>Trisching</t>
  </si>
  <si>
    <t>Gösselsdorf</t>
  </si>
  <si>
    <t>Rottendorf</t>
  </si>
  <si>
    <t>Stadlern</t>
  </si>
  <si>
    <t>Gaisthal</t>
  </si>
  <si>
    <t>Schönsee</t>
  </si>
  <si>
    <t>Schwand</t>
  </si>
  <si>
    <t>Dietersdorf</t>
  </si>
  <si>
    <t>Friedrichshäng</t>
  </si>
  <si>
    <t>Eigelsberg</t>
  </si>
  <si>
    <t>Obermurach</t>
  </si>
  <si>
    <t>Lind</t>
  </si>
  <si>
    <t>Oberviechtach</t>
  </si>
  <si>
    <t>Pirkhof</t>
  </si>
  <si>
    <t>Pullenried</t>
  </si>
  <si>
    <t>Wildeppenried</t>
  </si>
  <si>
    <t>Mitterlangau</t>
  </si>
  <si>
    <t>Muschenried</t>
  </si>
  <si>
    <t>Winklarn</t>
  </si>
  <si>
    <t>Nunzenried</t>
  </si>
  <si>
    <t>Schneeberg</t>
  </si>
  <si>
    <t>Wagnern</t>
  </si>
  <si>
    <t>Pertolzhofen</t>
  </si>
  <si>
    <t>Nottersdorf</t>
  </si>
  <si>
    <t>Niedermurach</t>
  </si>
  <si>
    <t>Rottendorf in Niedermurach</t>
  </si>
  <si>
    <t>Teunz</t>
  </si>
  <si>
    <t>Fuchsberg</t>
  </si>
  <si>
    <t>Zeinried</t>
  </si>
  <si>
    <t>Wildstein</t>
  </si>
  <si>
    <t>Gleiritsch</t>
  </si>
  <si>
    <t>Bernhof</t>
  </si>
  <si>
    <t>Pamsendorf</t>
  </si>
  <si>
    <t>Pfreimd</t>
  </si>
  <si>
    <t>Fuchsendorf</t>
  </si>
  <si>
    <t>Hohentreswitz</t>
  </si>
  <si>
    <t>Stein</t>
  </si>
  <si>
    <t>Iffelsdorf</t>
  </si>
  <si>
    <t>Trausnitz</t>
  </si>
  <si>
    <t>Söllitz</t>
  </si>
  <si>
    <t>Losau</t>
  </si>
  <si>
    <t>Saltendorf</t>
  </si>
  <si>
    <t>Neunaigen</t>
  </si>
  <si>
    <t>Woppenhof</t>
  </si>
  <si>
    <t>Wernberg</t>
  </si>
  <si>
    <t>Oberköblitz</t>
  </si>
  <si>
    <t>Deindorf</t>
  </si>
  <si>
    <t>Glaubendorf</t>
  </si>
  <si>
    <t>Ponholzer Forst</t>
  </si>
  <si>
    <t>Ponholz</t>
  </si>
  <si>
    <t>Pirkensee</t>
  </si>
  <si>
    <t>Leonberg</t>
  </si>
  <si>
    <t>Maxhütte-Haidhof</t>
  </si>
  <si>
    <t>Burglengenfeld</t>
  </si>
  <si>
    <t>Burglengenfelder Forst</t>
  </si>
  <si>
    <t>Dietldorf</t>
  </si>
  <si>
    <t>Teublitz</t>
  </si>
  <si>
    <t>Saltendorf a.d.Naab</t>
  </si>
  <si>
    <t>Münchshofen</t>
  </si>
  <si>
    <t>Premberg</t>
  </si>
  <si>
    <t>Pottenstetten</t>
  </si>
  <si>
    <t>Lanzenried</t>
  </si>
  <si>
    <t>Katzdorf</t>
  </si>
  <si>
    <t>Bubach a.d.Naab</t>
  </si>
  <si>
    <t>Hackelberg</t>
  </si>
  <si>
    <t>Höchensee</t>
  </si>
  <si>
    <t>Oder</t>
  </si>
  <si>
    <t>Klardorf</t>
  </si>
  <si>
    <t>Wiefelsdorf</t>
  </si>
  <si>
    <t>Pilsheim</t>
  </si>
  <si>
    <t>Dachelhofen</t>
  </si>
  <si>
    <t>Naabeck</t>
  </si>
  <si>
    <t>Büchheim</t>
  </si>
  <si>
    <t>Wolferlohe</t>
  </si>
  <si>
    <t>Alberndorf</t>
  </si>
  <si>
    <t>Schwandorf</t>
  </si>
  <si>
    <t>Gögglbach</t>
  </si>
  <si>
    <t>Rauberweiherhaus</t>
  </si>
  <si>
    <t>Wackersdorf</t>
  </si>
  <si>
    <t>Ettmannsdorf</t>
  </si>
  <si>
    <t>Kronstetten</t>
  </si>
  <si>
    <t>Krondorf</t>
  </si>
  <si>
    <t>Fronberg</t>
  </si>
  <si>
    <t>Weidenwang</t>
  </si>
  <si>
    <t>Winterzhofen</t>
  </si>
  <si>
    <t>Woffenbach</t>
  </si>
  <si>
    <t>Wattenberg</t>
  </si>
  <si>
    <t>Wappersdorf</t>
  </si>
  <si>
    <t>Waltersberg</t>
  </si>
  <si>
    <t>Wallnsdorf</t>
  </si>
  <si>
    <t>Velburg</t>
  </si>
  <si>
    <t>Unterbuchfeld</t>
  </si>
  <si>
    <t>Trautmannshofen</t>
  </si>
  <si>
    <t>Traunfeld</t>
  </si>
  <si>
    <t>Thundorf</t>
  </si>
  <si>
    <t>Sulzkirchen</t>
  </si>
  <si>
    <t>Sulzbürg</t>
  </si>
  <si>
    <t>Stöckelsberg</t>
  </si>
  <si>
    <t>Stierbaum</t>
  </si>
  <si>
    <t>Staufersbuch</t>
  </si>
  <si>
    <t>Stauf</t>
  </si>
  <si>
    <t>Sondersfeld</t>
  </si>
  <si>
    <t>Sollngriesbach</t>
  </si>
  <si>
    <t>Sindlbach</t>
  </si>
  <si>
    <t>Sengenthal</t>
  </si>
  <si>
    <t>Seligenporten</t>
  </si>
  <si>
    <t>Schmellnricht</t>
  </si>
  <si>
    <t>Rudertshofen</t>
  </si>
  <si>
    <t>Ronsolden</t>
  </si>
  <si>
    <t>Röckersbühl</t>
  </si>
  <si>
    <t>Rengersricht</t>
  </si>
  <si>
    <t>Reichertswinn</t>
  </si>
  <si>
    <t>Pyrbaum</t>
  </si>
  <si>
    <t>Prönsdorf</t>
  </si>
  <si>
    <t>Postbauer</t>
  </si>
  <si>
    <t>Pölling</t>
  </si>
  <si>
    <t>Pollanten</t>
  </si>
  <si>
    <t>Plankstetten</t>
  </si>
  <si>
    <t>Pilsach</t>
  </si>
  <si>
    <t>Pfeffertshofen</t>
  </si>
  <si>
    <t>Pelchenhofen</t>
  </si>
  <si>
    <t>Pavelsbach</t>
  </si>
  <si>
    <t>Oening</t>
  </si>
  <si>
    <t>Oberwiesenacker</t>
  </si>
  <si>
    <t>Oberweiling</t>
  </si>
  <si>
    <t>Oberölsbach</t>
  </si>
  <si>
    <t>Oberhembach</t>
  </si>
  <si>
    <t>Oberbuchfeld</t>
  </si>
  <si>
    <t>Neumarkt i.d.OPf.</t>
  </si>
  <si>
    <t>Mühlen</t>
  </si>
  <si>
    <t>Mörsdorf</t>
  </si>
  <si>
    <t>Möning</t>
  </si>
  <si>
    <t>Mittersthal</t>
  </si>
  <si>
    <t>Mittelricht</t>
  </si>
  <si>
    <t>Michelbach</t>
  </si>
  <si>
    <t>Mantlach b.Velburg</t>
  </si>
  <si>
    <t>Loderbach</t>
  </si>
  <si>
    <t>Litzlohe</t>
  </si>
  <si>
    <t>Leutenbach</t>
  </si>
  <si>
    <t>Lauterhofen</t>
  </si>
  <si>
    <t>Labersricht</t>
  </si>
  <si>
    <t>Kruppach</t>
  </si>
  <si>
    <t>Holnstein</t>
  </si>
  <si>
    <t>Höfen</t>
  </si>
  <si>
    <t>Heng</t>
  </si>
  <si>
    <t>Helena</t>
  </si>
  <si>
    <t>Hausheim</t>
  </si>
  <si>
    <t>Häuselstein</t>
  </si>
  <si>
    <t>Haimburg</t>
  </si>
  <si>
    <t>Günching</t>
  </si>
  <si>
    <t>Großberghausen</t>
  </si>
  <si>
    <t>Großalfalterbach</t>
  </si>
  <si>
    <t>Grafenbucher Forst</t>
  </si>
  <si>
    <t>Geroldsee</t>
  </si>
  <si>
    <t>Gebertshofen</t>
  </si>
  <si>
    <t>Fribertshofen</t>
  </si>
  <si>
    <t>Freystadt</t>
  </si>
  <si>
    <t>Ernersdorf</t>
  </si>
  <si>
    <t>Erasbach</t>
  </si>
  <si>
    <t>Döllwang</t>
  </si>
  <si>
    <t>Dietkirchen</t>
  </si>
  <si>
    <t>Deusmauer</t>
  </si>
  <si>
    <t>Deinschwang</t>
  </si>
  <si>
    <t>Burggriesbach</t>
  </si>
  <si>
    <t>Berngau</t>
  </si>
  <si>
    <t>Berg b.Neumarkt i.d.OPf.</t>
  </si>
  <si>
    <t>Berching</t>
  </si>
  <si>
    <t>Aßlschwang</t>
  </si>
  <si>
    <t>Altmannsberg</t>
  </si>
  <si>
    <t>Emhof</t>
  </si>
  <si>
    <t>Schmidmühlen</t>
  </si>
  <si>
    <t>Vilshofen</t>
  </si>
  <si>
    <t>Siegenhofen</t>
  </si>
  <si>
    <t>Winbuch</t>
  </si>
  <si>
    <t>Taubenbacher Forst</t>
  </si>
  <si>
    <t>Egelsheim</t>
  </si>
  <si>
    <t>Mendorferbuch</t>
  </si>
  <si>
    <t>Adertshausen</t>
  </si>
  <si>
    <t>Hohenburg</t>
  </si>
  <si>
    <t>Thonhausen</t>
  </si>
  <si>
    <t>Allersburg</t>
  </si>
  <si>
    <t>Ransbach</t>
  </si>
  <si>
    <t>Utzenhofen</t>
  </si>
  <si>
    <t>Pittersberg</t>
  </si>
  <si>
    <t>Diebis</t>
  </si>
  <si>
    <t>Thanheim</t>
  </si>
  <si>
    <t>Ensdorf</t>
  </si>
  <si>
    <t>Sauheim</t>
  </si>
  <si>
    <t>Garsdorf</t>
  </si>
  <si>
    <t>Zant</t>
  </si>
  <si>
    <t>Kastl</t>
  </si>
  <si>
    <t>Etsdorf</t>
  </si>
  <si>
    <t>Hiltersdorf</t>
  </si>
  <si>
    <t>Gärmersdorf</t>
  </si>
  <si>
    <t>Ebermannsdorf</t>
  </si>
  <si>
    <t>Theuern</t>
  </si>
  <si>
    <t>Gailoh</t>
  </si>
  <si>
    <t>Hohenkemnath</t>
  </si>
  <si>
    <t>Ursensollen</t>
  </si>
  <si>
    <t>Ullersberg</t>
  </si>
  <si>
    <t>Götzendorf</t>
  </si>
  <si>
    <t>Wolfsfeld</t>
  </si>
  <si>
    <t>Leiten u.Schottenbühl</t>
  </si>
  <si>
    <t>Schwend</t>
  </si>
  <si>
    <t>Poppberg</t>
  </si>
  <si>
    <t>Eckeltshof</t>
  </si>
  <si>
    <t>Kemnath a.Buchberg</t>
  </si>
  <si>
    <t>Wutschdorf</t>
  </si>
  <si>
    <t>Freudenberg</t>
  </si>
  <si>
    <t>Pursruck</t>
  </si>
  <si>
    <t>Lintach</t>
  </si>
  <si>
    <t>Aschach</t>
  </si>
  <si>
    <t>Raigering</t>
  </si>
  <si>
    <t>Ammersricht</t>
  </si>
  <si>
    <t>Traßlberg</t>
  </si>
  <si>
    <t>Karmensölden</t>
  </si>
  <si>
    <t>Eichen</t>
  </si>
  <si>
    <t>Ammerthal</t>
  </si>
  <si>
    <t>Dietersberg</t>
  </si>
  <si>
    <t>Poppenricht</t>
  </si>
  <si>
    <t>Illschwang</t>
  </si>
  <si>
    <t>Angfeld</t>
  </si>
  <si>
    <t>Augsberg</t>
  </si>
  <si>
    <t>Frechetsfeld</t>
  </si>
  <si>
    <t>Sunzendorf</t>
  </si>
  <si>
    <t>Fürnried</t>
  </si>
  <si>
    <t>Weiher</t>
  </si>
  <si>
    <t>Steiningloh</t>
  </si>
  <si>
    <t>Ursulapoppenricht</t>
  </si>
  <si>
    <t>Kötzersricht</t>
  </si>
  <si>
    <t>Trondorf</t>
  </si>
  <si>
    <t>Bachetsfeld</t>
  </si>
  <si>
    <t>Holzhammer</t>
  </si>
  <si>
    <t>Schnaittenbach</t>
  </si>
  <si>
    <t>Scharhof</t>
  </si>
  <si>
    <t>Hirschau</t>
  </si>
  <si>
    <t>Mimbach</t>
  </si>
  <si>
    <t>Gebenbach</t>
  </si>
  <si>
    <t>Schalkenthan</t>
  </si>
  <si>
    <t>Hahnbach</t>
  </si>
  <si>
    <t>Süß</t>
  </si>
  <si>
    <t>Iber</t>
  </si>
  <si>
    <t>Großalbershof</t>
  </si>
  <si>
    <t>Röckenricht</t>
  </si>
  <si>
    <t>Neukirchen b.Sulzbach-Rosenbg.</t>
  </si>
  <si>
    <t>Neidstein</t>
  </si>
  <si>
    <t>Kirchenreinbach</t>
  </si>
  <si>
    <t>Schmidtstadt</t>
  </si>
  <si>
    <t>Ehenfeld</t>
  </si>
  <si>
    <t>Großschönbrunn</t>
  </si>
  <si>
    <t>Adlholz</t>
  </si>
  <si>
    <t>Weißenberg</t>
  </si>
  <si>
    <t>Steinling</t>
  </si>
  <si>
    <t>Edelsfeld</t>
  </si>
  <si>
    <t>Mittelreinbach</t>
  </si>
  <si>
    <t>Eschenfelden</t>
  </si>
  <si>
    <t>Achtel</t>
  </si>
  <si>
    <t>Massenricht</t>
  </si>
  <si>
    <t>Freihung</t>
  </si>
  <si>
    <t>Thansüß</t>
  </si>
  <si>
    <t>Tanzfleck</t>
  </si>
  <si>
    <t>Seugast</t>
  </si>
  <si>
    <t>Gressenwöhr</t>
  </si>
  <si>
    <t>Vilseck</t>
  </si>
  <si>
    <t>Sigl</t>
  </si>
  <si>
    <t>Sigras</t>
  </si>
  <si>
    <t>Namsreuth</t>
  </si>
  <si>
    <t>Kürmreuth</t>
  </si>
  <si>
    <t>Königstein</t>
  </si>
  <si>
    <t>Tännesberg</t>
  </si>
  <si>
    <t>Großenschwand</t>
  </si>
  <si>
    <t>Kleinschwand</t>
  </si>
  <si>
    <t>Woppenrieth</t>
  </si>
  <si>
    <t>Döllnitz</t>
  </si>
  <si>
    <t>Preppach</t>
  </si>
  <si>
    <t>Lerau</t>
  </si>
  <si>
    <t>Leuchtenberg</t>
  </si>
  <si>
    <t>Michldorf</t>
  </si>
  <si>
    <t>Enzenrieth</t>
  </si>
  <si>
    <t>Pirk</t>
  </si>
  <si>
    <t>Irchenrieth</t>
  </si>
  <si>
    <t>Trebsau</t>
  </si>
  <si>
    <t>Bechtsrieth</t>
  </si>
  <si>
    <t>Schirmitz</t>
  </si>
  <si>
    <t>Luhe</t>
  </si>
  <si>
    <t>Neudorf b.Luhe</t>
  </si>
  <si>
    <t>Engleshof</t>
  </si>
  <si>
    <t>Unterwildenau</t>
  </si>
  <si>
    <t>Oberwildenau</t>
  </si>
  <si>
    <t>Hannersgrün</t>
  </si>
  <si>
    <t>Kohlberg</t>
  </si>
  <si>
    <t>Thannhof</t>
  </si>
  <si>
    <t>Etzenricht</t>
  </si>
  <si>
    <t>Röthenbach</t>
  </si>
  <si>
    <t>Kaltenbrunn</t>
  </si>
  <si>
    <t>Mantel</t>
  </si>
  <si>
    <t>Rupprechtsreuth</t>
  </si>
  <si>
    <t>Steinfels</t>
  </si>
  <si>
    <t>Gmeinsrieth</t>
  </si>
  <si>
    <t>Eslarn</t>
  </si>
  <si>
    <t>Gaisheim</t>
  </si>
  <si>
    <t>Rückersrieth</t>
  </si>
  <si>
    <t>Tröbes</t>
  </si>
  <si>
    <t>Etzgersrieth</t>
  </si>
  <si>
    <t>Niederland</t>
  </si>
  <si>
    <t>Heumaden</t>
  </si>
  <si>
    <t>Gröbenstädt</t>
  </si>
  <si>
    <t>Böhmischbruck</t>
  </si>
  <si>
    <t>Obernankau</t>
  </si>
  <si>
    <t>Oberlind</t>
  </si>
  <si>
    <t>Kaimling</t>
  </si>
  <si>
    <t>Lämersdorf</t>
  </si>
  <si>
    <t>Roggenstein</t>
  </si>
  <si>
    <t>Burgtreswitz</t>
  </si>
  <si>
    <t>Weißenstein</t>
  </si>
  <si>
    <t>Vohenstrauß</t>
  </si>
  <si>
    <t>Altenstadt b.Vohenstrauß</t>
  </si>
  <si>
    <t>Waldau</t>
  </si>
  <si>
    <t>Muglhof</t>
  </si>
  <si>
    <t>Matzlesrieth</t>
  </si>
  <si>
    <t>Weiden i.d.OPf.</t>
  </si>
  <si>
    <t>Rothenstadt</t>
  </si>
  <si>
    <t>Mallersricht</t>
  </si>
  <si>
    <t>Frauenricht</t>
  </si>
  <si>
    <t>Neunkirchen b.Weiden</t>
  </si>
  <si>
    <t>Neustadt a.d.Waldnaab</t>
  </si>
  <si>
    <t>Altenstadt a.d.Waldnaab</t>
  </si>
  <si>
    <t>Meerbodenreuth</t>
  </si>
  <si>
    <t>Manteler Forst</t>
  </si>
  <si>
    <t>Schwarzenbach</t>
  </si>
  <si>
    <t>Pechhof</t>
  </si>
  <si>
    <t>Pfrentsch</t>
  </si>
  <si>
    <t>Waidhaus</t>
  </si>
  <si>
    <t>Burkhardsrieth</t>
  </si>
  <si>
    <t>Lohma</t>
  </si>
  <si>
    <t>Pleystein</t>
  </si>
  <si>
    <t>Miesbrunn</t>
  </si>
  <si>
    <t>Reinhardsrieth</t>
  </si>
  <si>
    <t>Brünst</t>
  </si>
  <si>
    <t>Dimpfl</t>
  </si>
  <si>
    <t>Georgenberg</t>
  </si>
  <si>
    <t>Bernrieth</t>
  </si>
  <si>
    <t>Waldthurn</t>
  </si>
  <si>
    <t>Lennesrieth</t>
  </si>
  <si>
    <t>Flossenbürg</t>
  </si>
  <si>
    <t>Grafenreuth</t>
  </si>
  <si>
    <t>Bergnetsreuth</t>
  </si>
  <si>
    <t>Diepoltsreuth</t>
  </si>
  <si>
    <t>Gösen</t>
  </si>
  <si>
    <t>Kalmreuth</t>
  </si>
  <si>
    <t>Floß</t>
  </si>
  <si>
    <t>Gailertsreuth</t>
  </si>
  <si>
    <t>Schlattein</t>
  </si>
  <si>
    <t>Letzau</t>
  </si>
  <si>
    <t>Edeldorf</t>
  </si>
  <si>
    <t>Roschau</t>
  </si>
  <si>
    <t>Störnstein</t>
  </si>
  <si>
    <t>Lanz</t>
  </si>
  <si>
    <t>Püchersreuth</t>
  </si>
  <si>
    <t>Ilsenbach</t>
  </si>
  <si>
    <t>Eppenreuth</t>
  </si>
  <si>
    <t>Wurz</t>
  </si>
  <si>
    <t>Klobenreuth</t>
  </si>
  <si>
    <t>Wendersreuth</t>
  </si>
  <si>
    <t>Döltsch</t>
  </si>
  <si>
    <t>Kirchendemenreuth</t>
  </si>
  <si>
    <t>Altenparkstein</t>
  </si>
  <si>
    <t>Parkstein</t>
  </si>
  <si>
    <t>Hammerles</t>
  </si>
  <si>
    <t>Oed</t>
  </si>
  <si>
    <t>Windischeschenbach</t>
  </si>
  <si>
    <t>Naabdemenreuth</t>
  </si>
  <si>
    <t>Bernstein</t>
  </si>
  <si>
    <t>Nitzlbuch</t>
  </si>
  <si>
    <t>Auerbach i.d.OPf.</t>
  </si>
  <si>
    <t>Ranna</t>
  </si>
  <si>
    <t>Michelfeld</t>
  </si>
  <si>
    <t>Zogenreuth</t>
  </si>
  <si>
    <t>Degelsdorf</t>
  </si>
  <si>
    <t>Steinamwasser</t>
  </si>
  <si>
    <t>Nasnitz</t>
  </si>
  <si>
    <t>Gunzendorf</t>
  </si>
  <si>
    <t>Ranzenthal</t>
  </si>
  <si>
    <t>Hütten</t>
  </si>
  <si>
    <t>Grafenwöhr</t>
  </si>
  <si>
    <t>Dießfurt</t>
  </si>
  <si>
    <t>Riggau</t>
  </si>
  <si>
    <t>Hessenreuth</t>
  </si>
  <si>
    <t>Pressath</t>
  </si>
  <si>
    <t>Weihersberg</t>
  </si>
  <si>
    <t>Feilersdorf</t>
  </si>
  <si>
    <t>Pichlberg</t>
  </si>
  <si>
    <t>Preißach</t>
  </si>
  <si>
    <t>Thomasreuth</t>
  </si>
  <si>
    <t>Eschenbach i.d.OPf.</t>
  </si>
  <si>
    <t>Stegenthumbach</t>
  </si>
  <si>
    <t>Tremmersdorf</t>
  </si>
  <si>
    <t>Seitenthal</t>
  </si>
  <si>
    <t>Speinshart</t>
  </si>
  <si>
    <t>Filchendorf</t>
  </si>
  <si>
    <t>Neustadt am Kulm</t>
  </si>
  <si>
    <t>Mockersdorf</t>
  </si>
  <si>
    <t>Oberbibrach</t>
  </si>
  <si>
    <t>Vorbach</t>
  </si>
  <si>
    <t>Höflas</t>
  </si>
  <si>
    <t>Schlammersdorf</t>
  </si>
  <si>
    <t>Metzenhof</t>
  </si>
  <si>
    <t>Fronlohe</t>
  </si>
  <si>
    <t>Kirchenthumbach</t>
  </si>
  <si>
    <t>Treinreuth</t>
  </si>
  <si>
    <t>Neuzirkendorf</t>
  </si>
  <si>
    <t>Sassenreuth</t>
  </si>
  <si>
    <t>Thurndorf</t>
  </si>
  <si>
    <t>Heinersreuth</t>
  </si>
  <si>
    <t>Unterbruck</t>
  </si>
  <si>
    <t>Wolframshof</t>
  </si>
  <si>
    <t>Reuth b.Kastl</t>
  </si>
  <si>
    <t>Guttenberg</t>
  </si>
  <si>
    <t>Atzmannsberg</t>
  </si>
  <si>
    <t>Löschwitz</t>
  </si>
  <si>
    <t>Kaibitz</t>
  </si>
  <si>
    <t>Fortschau</t>
  </si>
  <si>
    <t>Zwergau</t>
  </si>
  <si>
    <t>Waldeck</t>
  </si>
  <si>
    <t>Schönreuth</t>
  </si>
  <si>
    <t>Eisersdorf</t>
  </si>
  <si>
    <t>Kemnath</t>
  </si>
  <si>
    <t>Schlackenhof</t>
  </si>
  <si>
    <t>Kötzersdorf</t>
  </si>
  <si>
    <t>Oberwappenöst</t>
  </si>
  <si>
    <t>Zinst</t>
  </si>
  <si>
    <t>Kulmain</t>
  </si>
  <si>
    <t>Oberbruck</t>
  </si>
  <si>
    <t>Lenau</t>
  </si>
  <si>
    <t>Immenreuth</t>
  </si>
  <si>
    <t>Punreuth</t>
  </si>
  <si>
    <t>Ahornberg</t>
  </si>
  <si>
    <t>Neuköslarn</t>
  </si>
  <si>
    <t>Trevesen</t>
  </si>
  <si>
    <t>Lochau</t>
  </si>
  <si>
    <t>Pullenreuth</t>
  </si>
  <si>
    <t>Dechantsees</t>
  </si>
  <si>
    <t>Mengersreuth</t>
  </si>
  <si>
    <t>Pilgramsreuth</t>
  </si>
  <si>
    <t>Langentheilen</t>
  </si>
  <si>
    <t>Höll u.Haid</t>
  </si>
  <si>
    <t>Riglasreuth</t>
  </si>
  <si>
    <t>Neusorg</t>
  </si>
  <si>
    <t>Ebnath</t>
  </si>
  <si>
    <t>Brand</t>
  </si>
  <si>
    <t>Plößberg</t>
  </si>
  <si>
    <t>Wildenau</t>
  </si>
  <si>
    <t>Schönkirch</t>
  </si>
  <si>
    <t>Beidl</t>
  </si>
  <si>
    <t>Schönficht</t>
  </si>
  <si>
    <t>Betzenmühle</t>
  </si>
  <si>
    <t>Thanhausen</t>
  </si>
  <si>
    <t>Hohenthan</t>
  </si>
  <si>
    <t>Bärnau</t>
  </si>
  <si>
    <t>Ellenfeld</t>
  </si>
  <si>
    <t>Dippersreuth</t>
  </si>
  <si>
    <t>Mähring</t>
  </si>
  <si>
    <t>Großkonreuth</t>
  </si>
  <si>
    <t>Lengenfeld b.Tirschenreuth</t>
  </si>
  <si>
    <t>Matzersreuth</t>
  </si>
  <si>
    <t>Tirschenreuth</t>
  </si>
  <si>
    <t>Hohenwald</t>
  </si>
  <si>
    <t>Großklenau</t>
  </si>
  <si>
    <t>Pilmersreuth a.Wald</t>
  </si>
  <si>
    <t>Wondreb</t>
  </si>
  <si>
    <t>Rosall</t>
  </si>
  <si>
    <t>Reuth b.Erbendorf</t>
  </si>
  <si>
    <t>Röthenbach a.Steinwald</t>
  </si>
  <si>
    <t>Trautenberg</t>
  </si>
  <si>
    <t>Sassenhof</t>
  </si>
  <si>
    <t>Krummennaab</t>
  </si>
  <si>
    <t>Thumsenreuth</t>
  </si>
  <si>
    <t>Wildenreuth</t>
  </si>
  <si>
    <t>Hauxdorf</t>
  </si>
  <si>
    <t>Erbendorf</t>
  </si>
  <si>
    <t>Wetzldorf</t>
  </si>
  <si>
    <t>Pfaben</t>
  </si>
  <si>
    <t>Gumpen</t>
  </si>
  <si>
    <t>Voitenthan</t>
  </si>
  <si>
    <t>Friedenfels</t>
  </si>
  <si>
    <t>Bärnhöhe</t>
  </si>
  <si>
    <t>Schönhaid</t>
  </si>
  <si>
    <t>Wiesau</t>
  </si>
  <si>
    <t>Fuchsmühl</t>
  </si>
  <si>
    <t>Neualbenreuth</t>
  </si>
  <si>
    <t>Ottengrün</t>
  </si>
  <si>
    <t>Wernersreuth</t>
  </si>
  <si>
    <t>Großensterz</t>
  </si>
  <si>
    <t>Großensees</t>
  </si>
  <si>
    <t>Pfaffenreuth</t>
  </si>
  <si>
    <t>Mitterteich</t>
  </si>
  <si>
    <t>Pechbrunn</t>
  </si>
  <si>
    <t>Groschlattengrün</t>
  </si>
  <si>
    <t>Pleußen</t>
  </si>
  <si>
    <t>Hohenhard</t>
  </si>
  <si>
    <t>Poppenreuth</t>
  </si>
  <si>
    <t>Walbenreuth</t>
  </si>
  <si>
    <t>Helmbrechts</t>
  </si>
  <si>
    <t>Lengenfeld b.Groschlattengrün</t>
  </si>
  <si>
    <t>Waldershof</t>
  </si>
  <si>
    <t>Rodenzenreuth</t>
  </si>
  <si>
    <t>Kössain</t>
  </si>
  <si>
    <t>Querenbach</t>
  </si>
  <si>
    <t>Waldsassen</t>
  </si>
  <si>
    <t>Konnersreuth</t>
  </si>
  <si>
    <t>Kondrau</t>
  </si>
  <si>
    <t>Münchenreuth</t>
  </si>
  <si>
    <t>Gammersfeld</t>
  </si>
  <si>
    <t>Wellheim</t>
  </si>
  <si>
    <t>Biesenhard</t>
  </si>
  <si>
    <t>Konstein</t>
  </si>
  <si>
    <t>Egweil</t>
  </si>
  <si>
    <t>Nassenfels</t>
  </si>
  <si>
    <t>Wolkertshofen</t>
  </si>
  <si>
    <t>Möckenlohe</t>
  </si>
  <si>
    <t>Ochsenfeld</t>
  </si>
  <si>
    <t>Adelschlag</t>
  </si>
  <si>
    <t>Pietenfeld</t>
  </si>
  <si>
    <t>Breitenfurt</t>
  </si>
  <si>
    <t>Dollnstein</t>
  </si>
  <si>
    <t>Obereichstätt</t>
  </si>
  <si>
    <t>Eberswang</t>
  </si>
  <si>
    <t>Ensfeld</t>
  </si>
  <si>
    <t>Haunsfeld</t>
  </si>
  <si>
    <t>Mörnsheim</t>
  </si>
  <si>
    <t>Mühlheim</t>
  </si>
  <si>
    <t>Eitensheim</t>
  </si>
  <si>
    <t>Tauberfeld</t>
  </si>
  <si>
    <t>Böhmfeld</t>
  </si>
  <si>
    <t>Hitzhofen</t>
  </si>
  <si>
    <t>Oberzell</t>
  </si>
  <si>
    <t>Park</t>
  </si>
  <si>
    <t>Wasserzell</t>
  </si>
  <si>
    <t>Landershofen</t>
  </si>
  <si>
    <t>Eichstätt</t>
  </si>
  <si>
    <t>Marienstein</t>
  </si>
  <si>
    <t>Buchenhüll</t>
  </si>
  <si>
    <t>Wintershof</t>
  </si>
  <si>
    <t>Altenberg</t>
  </si>
  <si>
    <t>Denkendorf</t>
  </si>
  <si>
    <t>Bitz</t>
  </si>
  <si>
    <t>Dörndorf</t>
  </si>
  <si>
    <t>Gelbelsee</t>
  </si>
  <si>
    <t>Pfünz</t>
  </si>
  <si>
    <t>Inching</t>
  </si>
  <si>
    <t>Gungolding</t>
  </si>
  <si>
    <t>Pfalzpaint</t>
  </si>
  <si>
    <t>Isenbrunn</t>
  </si>
  <si>
    <t>Rieshofen</t>
  </si>
  <si>
    <t>Rapperszell</t>
  </si>
  <si>
    <t>Preith</t>
  </si>
  <si>
    <t>Weigersdorf</t>
  </si>
  <si>
    <t>Sornhüll</t>
  </si>
  <si>
    <t>Wachenzell</t>
  </si>
  <si>
    <t>Pollenfeld</t>
  </si>
  <si>
    <t>Seuversholz</t>
  </si>
  <si>
    <t>Schönfeld</t>
  </si>
  <si>
    <t>Sappenfeld</t>
  </si>
  <si>
    <t>Langensallach</t>
  </si>
  <si>
    <t>Schernfeld</t>
  </si>
  <si>
    <t>Workerszell</t>
  </si>
  <si>
    <t>Schelldorf</t>
  </si>
  <si>
    <t>Biberg</t>
  </si>
  <si>
    <t>Dunsdorf</t>
  </si>
  <si>
    <t>Krut</t>
  </si>
  <si>
    <t>Attenzell</t>
  </si>
  <si>
    <t>Arnsberg</t>
  </si>
  <si>
    <t>Böhming</t>
  </si>
  <si>
    <t>Grösdorf</t>
  </si>
  <si>
    <t>Oberemmendorf</t>
  </si>
  <si>
    <t>Irlahüll</t>
  </si>
  <si>
    <t>Kemathen</t>
  </si>
  <si>
    <t>Kipfenberg</t>
  </si>
  <si>
    <t>Pfahldorf</t>
  </si>
  <si>
    <t>Hirnstetten</t>
  </si>
  <si>
    <t>Ilbling</t>
  </si>
  <si>
    <t>Schafhausen</t>
  </si>
  <si>
    <t>Unteremmendorf</t>
  </si>
  <si>
    <t>Kinding</t>
  </si>
  <si>
    <t>Enkering</t>
  </si>
  <si>
    <t>Berletzhausen</t>
  </si>
  <si>
    <t>Kirchanhausen</t>
  </si>
  <si>
    <t>Badanhausen</t>
  </si>
  <si>
    <t>Petersbuch</t>
  </si>
  <si>
    <t>Erkertshofen</t>
  </si>
  <si>
    <t>Kaldorf</t>
  </si>
  <si>
    <t>Emsing</t>
  </si>
  <si>
    <t>Titting</t>
  </si>
  <si>
    <t>Kesselberg</t>
  </si>
  <si>
    <t>Morsbach</t>
  </si>
  <si>
    <t>Mantlach</t>
  </si>
  <si>
    <t>Stadelhofen</t>
  </si>
  <si>
    <t>Großnottersdorf</t>
  </si>
  <si>
    <t>Arnbuch</t>
  </si>
  <si>
    <t>Grampersdorf</t>
  </si>
  <si>
    <t>Wolfsbuch</t>
  </si>
  <si>
    <t>Eglofsdorf</t>
  </si>
  <si>
    <t>Aschbuch</t>
  </si>
  <si>
    <t>Amtmannsdorf</t>
  </si>
  <si>
    <t>Neuzell</t>
  </si>
  <si>
    <t>Irfersdorf</t>
  </si>
  <si>
    <t>Paulushofen</t>
  </si>
  <si>
    <t>Kottingwörth</t>
  </si>
  <si>
    <t>Beilngries</t>
  </si>
  <si>
    <t>Wiesenhofen</t>
  </si>
  <si>
    <t>Kevenhüll</t>
  </si>
  <si>
    <t>Litterzhofen</t>
  </si>
  <si>
    <t>Wernfels</t>
  </si>
  <si>
    <t>Wendelstein</t>
  </si>
  <si>
    <t>Weinsfeld</t>
  </si>
  <si>
    <t>Wassermungenau</t>
  </si>
  <si>
    <t>Walpersdorf</t>
  </si>
  <si>
    <t>Unterreichenbach</t>
  </si>
  <si>
    <t>Waizenhofen</t>
  </si>
  <si>
    <t>Unterrödel</t>
  </si>
  <si>
    <t>Wallesau</t>
  </si>
  <si>
    <t>Untermässing</t>
  </si>
  <si>
    <t>Thalmässing</t>
  </si>
  <si>
    <t>Spalt</t>
  </si>
  <si>
    <t>Solar</t>
  </si>
  <si>
    <t>Sindersdorf</t>
  </si>
  <si>
    <t>Selingstadt</t>
  </si>
  <si>
    <t>Schwimbach</t>
  </si>
  <si>
    <t>Schwand b.Nürnberg</t>
  </si>
  <si>
    <t>Schwabach</t>
  </si>
  <si>
    <t>Schutzendorf</t>
  </si>
  <si>
    <t>Schloßberg</t>
  </si>
  <si>
    <t>Ruppmannsburg</t>
  </si>
  <si>
    <t>Rudletzholz</t>
  </si>
  <si>
    <t>Rothaurach</t>
  </si>
  <si>
    <t>Röttenbach</t>
  </si>
  <si>
    <t>Röthenbach b.Sankt Wolfgang</t>
  </si>
  <si>
    <t>Röckenhofen</t>
  </si>
  <si>
    <t>Rittersbach</t>
  </si>
  <si>
    <t>Reinwarzhofen</t>
  </si>
  <si>
    <t>Regelsbach</t>
  </si>
  <si>
    <t>Rednitzhembach</t>
  </si>
  <si>
    <t>Raubersried</t>
  </si>
  <si>
    <t>Pyras</t>
  </si>
  <si>
    <t>Prünst</t>
  </si>
  <si>
    <t>Pierheim</t>
  </si>
  <si>
    <t>Petersgmünd</t>
  </si>
  <si>
    <t>Penzendorf</t>
  </si>
  <si>
    <t>Patersholz</t>
  </si>
  <si>
    <t>Ottersdorf</t>
  </si>
  <si>
    <t>Ohlangen</t>
  </si>
  <si>
    <t>Offenbau</t>
  </si>
  <si>
    <t>Österberg</t>
  </si>
  <si>
    <t>Obersteinbach ob Gmünd</t>
  </si>
  <si>
    <t>Obermässing</t>
  </si>
  <si>
    <t>Mühlstetten</t>
  </si>
  <si>
    <t>Mosbach</t>
  </si>
  <si>
    <t>Mörlach</t>
  </si>
  <si>
    <t>Mindorf</t>
  </si>
  <si>
    <t>Mettendorf</t>
  </si>
  <si>
    <t>Meckenhausen</t>
  </si>
  <si>
    <t>Mäbenberg</t>
  </si>
  <si>
    <t>Lohen</t>
  </si>
  <si>
    <t>Liebenstadt</t>
  </si>
  <si>
    <t>Leerstetten</t>
  </si>
  <si>
    <t>Lay</t>
  </si>
  <si>
    <t>Landerzhofen</t>
  </si>
  <si>
    <t>Landersdorf</t>
  </si>
  <si>
    <t>Lampersdorf</t>
  </si>
  <si>
    <t>Laibstadt</t>
  </si>
  <si>
    <t>Laffenau</t>
  </si>
  <si>
    <t>Kraftsbuch</t>
  </si>
  <si>
    <t>Kleinschwarzenlohe</t>
  </si>
  <si>
    <t>Kleinnottersdorf</t>
  </si>
  <si>
    <t>Kleinhöbing</t>
  </si>
  <si>
    <t>Karm</t>
  </si>
  <si>
    <t>Kammerstein</t>
  </si>
  <si>
    <t>Kaising</t>
  </si>
  <si>
    <t>Jahrsdorf</t>
  </si>
  <si>
    <t>Hilpoltstein</t>
  </si>
  <si>
    <t>Herrnsberg</t>
  </si>
  <si>
    <t>Heimbach</t>
  </si>
  <si>
    <t>Heideck</t>
  </si>
  <si>
    <t>Harrlach</t>
  </si>
  <si>
    <t>Hagenich</t>
  </si>
  <si>
    <t>Hagenbuch</t>
  </si>
  <si>
    <t>Gustenfelden</t>
  </si>
  <si>
    <t>Günzersreuth</t>
  </si>
  <si>
    <t>Großweingarten</t>
  </si>
  <si>
    <t>Großschwarzenlohe</t>
  </si>
  <si>
    <t>Großhöbing</t>
  </si>
  <si>
    <t>Greding</t>
  </si>
  <si>
    <t>Grafenberg</t>
  </si>
  <si>
    <t>Göggelsbuch</t>
  </si>
  <si>
    <t>Georgensgmünd</t>
  </si>
  <si>
    <t>Fünfbronn</t>
  </si>
  <si>
    <t>Forst Kleinschwarzenlohe</t>
  </si>
  <si>
    <t>Eysölden</t>
  </si>
  <si>
    <t>Euerwang</t>
  </si>
  <si>
    <t>Esselberg</t>
  </si>
  <si>
    <t>Enderndorf am See</t>
  </si>
  <si>
    <t>Eckersmühlen</t>
  </si>
  <si>
    <t>Dürrenmungenau</t>
  </si>
  <si>
    <t>Dixenhausen</t>
  </si>
  <si>
    <t>Büchenbach</t>
  </si>
  <si>
    <t>Brunnau</t>
  </si>
  <si>
    <t>Bernlohe</t>
  </si>
  <si>
    <t>Belmbrach</t>
  </si>
  <si>
    <t>Beerbach</t>
  </si>
  <si>
    <t>Barthelmesaurach</t>
  </si>
  <si>
    <t>Aurau</t>
  </si>
  <si>
    <t>Aue</t>
  </si>
  <si>
    <t>Altenfelden</t>
  </si>
  <si>
    <t>Allersberg</t>
  </si>
  <si>
    <t>Alfershausen</t>
  </si>
  <si>
    <t>Aberzhausen</t>
  </si>
  <si>
    <t>Abenberger Wald</t>
  </si>
  <si>
    <t>Abenberg</t>
  </si>
  <si>
    <t>Eßlingen</t>
  </si>
  <si>
    <t>Solnhofen</t>
  </si>
  <si>
    <t>Oberholz</t>
  </si>
  <si>
    <t>Langenaltheim</t>
  </si>
  <si>
    <t>Büttelbronn</t>
  </si>
  <si>
    <t>Rehlingen</t>
  </si>
  <si>
    <t>Ochsenhart</t>
  </si>
  <si>
    <t>Übermatzhofen</t>
  </si>
  <si>
    <t>Bieswang</t>
  </si>
  <si>
    <t>Göhren</t>
  </si>
  <si>
    <t>Pappenheim</t>
  </si>
  <si>
    <t>Geislohe</t>
  </si>
  <si>
    <t>Osterdorf</t>
  </si>
  <si>
    <t>Gundelsheim</t>
  </si>
  <si>
    <t>Dietfurt i.MFr.</t>
  </si>
  <si>
    <t>Haag b.Treuchtlingen</t>
  </si>
  <si>
    <t>Möhren</t>
  </si>
  <si>
    <t>Treuchtlingen</t>
  </si>
  <si>
    <t>Windischhausen</t>
  </si>
  <si>
    <t>Auernheim</t>
  </si>
  <si>
    <t>Grönhart</t>
  </si>
  <si>
    <t>Bubenheim</t>
  </si>
  <si>
    <t>Wettelsheim</t>
  </si>
  <si>
    <t>Suffersheim</t>
  </si>
  <si>
    <t>Haardt</t>
  </si>
  <si>
    <t>Dettenheim</t>
  </si>
  <si>
    <t>Emetzheim</t>
  </si>
  <si>
    <t>Holzingen</t>
  </si>
  <si>
    <t>Kattenhochstatt</t>
  </si>
  <si>
    <t>Oberhochstatt</t>
  </si>
  <si>
    <t>Wülzburg</t>
  </si>
  <si>
    <t>Weißenburg i.Bay.</t>
  </si>
  <si>
    <t>Weimersheim</t>
  </si>
  <si>
    <t>Reuth a.Wald</t>
  </si>
  <si>
    <t>Raitenbucher Forst</t>
  </si>
  <si>
    <t>Bechthal</t>
  </si>
  <si>
    <t>Gersdorf</t>
  </si>
  <si>
    <t>Nennslingen</t>
  </si>
  <si>
    <t>Burgsalach</t>
  </si>
  <si>
    <t>Pfraunfeld</t>
  </si>
  <si>
    <t>Indernbuch</t>
  </si>
  <si>
    <t>Kaltenbuch</t>
  </si>
  <si>
    <t>Thalmannsfeld</t>
  </si>
  <si>
    <t>Geyern</t>
  </si>
  <si>
    <t>Hundsdorf</t>
  </si>
  <si>
    <t>Reuth unter Neuhaus</t>
  </si>
  <si>
    <t>Ettenstatt</t>
  </si>
  <si>
    <t>Weiboldshausen</t>
  </si>
  <si>
    <t>Fiegenstall</t>
  </si>
  <si>
    <t>Höttingen</t>
  </si>
  <si>
    <t>Ellingen</t>
  </si>
  <si>
    <t>Massenbach</t>
  </si>
  <si>
    <t>Stopfenheim</t>
  </si>
  <si>
    <t>Mannholz</t>
  </si>
  <si>
    <t>Mischelbach</t>
  </si>
  <si>
    <t>Pleinfeld</t>
  </si>
  <si>
    <t>Sankt Veit</t>
  </si>
  <si>
    <t>Dorsbrunn</t>
  </si>
  <si>
    <t>Ramsberg am Brombachsee</t>
  </si>
  <si>
    <t>Stirn</t>
  </si>
  <si>
    <t>Fürnheim</t>
  </si>
  <si>
    <t>Geilsheim</t>
  </si>
  <si>
    <t>Schobdach</t>
  </si>
  <si>
    <t>Obermögersheim</t>
  </si>
  <si>
    <t>Altentrüdingen</t>
  </si>
  <si>
    <t>Wassertrüdingen</t>
  </si>
  <si>
    <t>Veitsweiler</t>
  </si>
  <si>
    <t>Weiltingen</t>
  </si>
  <si>
    <t>Wörnitzhofen</t>
  </si>
  <si>
    <t>Rühlingstetten</t>
  </si>
  <si>
    <t>Greiselbach</t>
  </si>
  <si>
    <t>Wittenbach</t>
  </si>
  <si>
    <t>Wilburgstetten</t>
  </si>
  <si>
    <t>Mönchsroth</t>
  </si>
  <si>
    <t>Diederstetten</t>
  </si>
  <si>
    <t>Knittelsbach</t>
  </si>
  <si>
    <t>Röckingen</t>
  </si>
  <si>
    <t>Gerolfingen</t>
  </si>
  <si>
    <t>Wittelshofen</t>
  </si>
  <si>
    <t>Obermichelbach</t>
  </si>
  <si>
    <t>Illenschwang</t>
  </si>
  <si>
    <t>Untermichelbach</t>
  </si>
  <si>
    <t>Dühren</t>
  </si>
  <si>
    <t>Kröttenbach</t>
  </si>
  <si>
    <t>Unterschwaningen</t>
  </si>
  <si>
    <t>Oberschwaningen</t>
  </si>
  <si>
    <t>Dennenlohe</t>
  </si>
  <si>
    <t>Lentersheim</t>
  </si>
  <si>
    <t>Dambach</t>
  </si>
  <si>
    <t>Beyerberg</t>
  </si>
  <si>
    <t>Dorfkemmathen</t>
  </si>
  <si>
    <t>Ammelbruch</t>
  </si>
  <si>
    <t>Langfurth</t>
  </si>
  <si>
    <t>Polsingen</t>
  </si>
  <si>
    <t>Trendel</t>
  </si>
  <si>
    <t>Döckingen</t>
  </si>
  <si>
    <t>Ursheim</t>
  </si>
  <si>
    <t>Degersheim</t>
  </si>
  <si>
    <t>Hechlingen a.See</t>
  </si>
  <si>
    <t>Hohentrüdingen</t>
  </si>
  <si>
    <t>Heidenheim</t>
  </si>
  <si>
    <t>Hüssingen</t>
  </si>
  <si>
    <t>Westheim</t>
  </si>
  <si>
    <t>Ostheim</t>
  </si>
  <si>
    <t>Gnotzheim</t>
  </si>
  <si>
    <t>Markt Berolzheim</t>
  </si>
  <si>
    <t>Trommetsheim</t>
  </si>
  <si>
    <t>Alesheim</t>
  </si>
  <si>
    <t>Wachenhofen</t>
  </si>
  <si>
    <t>Meinheim</t>
  </si>
  <si>
    <t>Kurzenaltheim</t>
  </si>
  <si>
    <t>Dittenheim</t>
  </si>
  <si>
    <t>Sammenheim</t>
  </si>
  <si>
    <t>Windsfeld</t>
  </si>
  <si>
    <t>Sausenhofen</t>
  </si>
  <si>
    <t>Gundelsheim a.d.Altmühl</t>
  </si>
  <si>
    <t>Theilenhofen</t>
  </si>
  <si>
    <t>Wachstein</t>
  </si>
  <si>
    <t>Dornhausen</t>
  </si>
  <si>
    <t>Pfofeld</t>
  </si>
  <si>
    <t>Absberg</t>
  </si>
  <si>
    <t>Kalbensteinberg</t>
  </si>
  <si>
    <t>Gräfensteinberg</t>
  </si>
  <si>
    <t>Obererlbach</t>
  </si>
  <si>
    <t>Haundorf</t>
  </si>
  <si>
    <t>Neuenmuhr</t>
  </si>
  <si>
    <t>Altenmuhr</t>
  </si>
  <si>
    <t>Unterasbach</t>
  </si>
  <si>
    <t>Pflaumfeld</t>
  </si>
  <si>
    <t>Nordstetten</t>
  </si>
  <si>
    <t>Oberasbach</t>
  </si>
  <si>
    <t>Aha</t>
  </si>
  <si>
    <t>Unterwurmbach</t>
  </si>
  <si>
    <t>Cronheim</t>
  </si>
  <si>
    <t>Frickenfelden</t>
  </si>
  <si>
    <t>Gunzenhausen</t>
  </si>
  <si>
    <t>Schlungenhof</t>
  </si>
  <si>
    <t>Laubenzedel</t>
  </si>
  <si>
    <t>Büchelberg</t>
  </si>
  <si>
    <t>Streudorf</t>
  </si>
  <si>
    <t>Püscheldorf</t>
  </si>
  <si>
    <t>Wildenfels</t>
  </si>
  <si>
    <t>Wetzendorf</t>
  </si>
  <si>
    <t>Weigenhofen</t>
  </si>
  <si>
    <t>Wallsdorf</t>
  </si>
  <si>
    <t>Vorra</t>
  </si>
  <si>
    <t>Viehhofen</t>
  </si>
  <si>
    <t>Veldershof</t>
  </si>
  <si>
    <t>Utzmannsbach</t>
  </si>
  <si>
    <t>Treuf</t>
  </si>
  <si>
    <t>Speikern</t>
  </si>
  <si>
    <t>Simonshofen</t>
  </si>
  <si>
    <t>Simmelsdorf</t>
  </si>
  <si>
    <t>Sendelbach</t>
  </si>
  <si>
    <t>Schnaittach</t>
  </si>
  <si>
    <t>Rückersdorfer Forst</t>
  </si>
  <si>
    <t>Rückersdorf</t>
  </si>
  <si>
    <t>Rothenbruck</t>
  </si>
  <si>
    <t>Rollhofen</t>
  </si>
  <si>
    <t>Röthenbach a.d.Pegnitz</t>
  </si>
  <si>
    <t>Reichenschwand</t>
  </si>
  <si>
    <t>Rabenshof</t>
  </si>
  <si>
    <t>Pommelsbrunn</t>
  </si>
  <si>
    <t>Pollanden</t>
  </si>
  <si>
    <t>Ottensoos</t>
  </si>
  <si>
    <t>Osternohe</t>
  </si>
  <si>
    <t>Offenhausen</t>
  </si>
  <si>
    <t>Oedenberg</t>
  </si>
  <si>
    <t>Oberkrumbach</t>
  </si>
  <si>
    <t>Neunkirchen a.Sand</t>
  </si>
  <si>
    <t>Neunhof</t>
  </si>
  <si>
    <t>Neuhaus a.d.Pegnitz</t>
  </si>
  <si>
    <t>Lauf a.d.Pegnitz</t>
  </si>
  <si>
    <t>Kucha</t>
  </si>
  <si>
    <t>Krottensee</t>
  </si>
  <si>
    <t>Kleedorf</t>
  </si>
  <si>
    <t>Kirchröttenbach</t>
  </si>
  <si>
    <t>Kirchensittenbach</t>
  </si>
  <si>
    <t>Kersbach</t>
  </si>
  <si>
    <t>Kainsbach</t>
  </si>
  <si>
    <t>Hüttenbach</t>
  </si>
  <si>
    <t>Hubmersberg</t>
  </si>
  <si>
    <t>Hormersdorf</t>
  </si>
  <si>
    <t>Hohenstadt</t>
  </si>
  <si>
    <t>Heuchling</t>
  </si>
  <si>
    <t>Hersbruck</t>
  </si>
  <si>
    <t>Henfenfeld</t>
  </si>
  <si>
    <t>Heldmannsberg</t>
  </si>
  <si>
    <t>Hedersdorf</t>
  </si>
  <si>
    <t>Hartmannshof</t>
  </si>
  <si>
    <t>Hartenstein</t>
  </si>
  <si>
    <t>Happurg</t>
  </si>
  <si>
    <t>Haimendorf</t>
  </si>
  <si>
    <t>Haidling</t>
  </si>
  <si>
    <t>Günthersbühler Forst</t>
  </si>
  <si>
    <t>Günthersbühl</t>
  </si>
  <si>
    <t>Grünreuth</t>
  </si>
  <si>
    <t>Großengsee</t>
  </si>
  <si>
    <t>Großbellhofen</t>
  </si>
  <si>
    <t>Germersberg</t>
  </si>
  <si>
    <t>Freiröttenbach</t>
  </si>
  <si>
    <t>Förrenbach</t>
  </si>
  <si>
    <t>Eschenbach</t>
  </si>
  <si>
    <t>Enzendorf</t>
  </si>
  <si>
    <t>Engelthal</t>
  </si>
  <si>
    <t>Ellenbach</t>
  </si>
  <si>
    <t>Diepoltsdorf</t>
  </si>
  <si>
    <t>Dehnberg</t>
  </si>
  <si>
    <t>Bullach</t>
  </si>
  <si>
    <t>Bondorf</t>
  </si>
  <si>
    <t>Behringersdorfer Forst</t>
  </si>
  <si>
    <t>Aspertshofen</t>
  </si>
  <si>
    <t>Arzlohe</t>
  </si>
  <si>
    <t>Artelshofen</t>
  </si>
  <si>
    <t>Altensittenbach</t>
  </si>
  <si>
    <t>Algersdorf</t>
  </si>
  <si>
    <t>Alfeld</t>
  </si>
  <si>
    <t>Alfalter</t>
  </si>
  <si>
    <t>Zerzabelshofer Forst</t>
  </si>
  <si>
    <t>Laufamholzer Forst</t>
  </si>
  <si>
    <t>Haimendorfer Forst</t>
  </si>
  <si>
    <t>Forsthof</t>
  </si>
  <si>
    <t>Feuchter Forst</t>
  </si>
  <si>
    <t>Engelthaler Forst</t>
  </si>
  <si>
    <t>Ziegelstein</t>
  </si>
  <si>
    <t>Worzeldorf</t>
  </si>
  <si>
    <t>Wöhrd</t>
  </si>
  <si>
    <t>Winkelhaid</t>
  </si>
  <si>
    <t>Weißenbrunn</t>
  </si>
  <si>
    <t>Unterhaidelbach</t>
  </si>
  <si>
    <t>Unterferrieden</t>
  </si>
  <si>
    <t>Thon</t>
  </si>
  <si>
    <t>Tafelhof</t>
  </si>
  <si>
    <t>Sündersbühl</t>
  </si>
  <si>
    <t>Steinbühl</t>
  </si>
  <si>
    <t>Schweinau</t>
  </si>
  <si>
    <t>Schwarzenbruck</t>
  </si>
  <si>
    <t>Schwaig b.Nürnberg</t>
  </si>
  <si>
    <t>Schoppershof</t>
  </si>
  <si>
    <t>Schniegling</t>
  </si>
  <si>
    <t>Schnepfenreuth</t>
  </si>
  <si>
    <t>Röthenbach b.Schweinau</t>
  </si>
  <si>
    <t>Röthenbach b.Altdorf</t>
  </si>
  <si>
    <t>Rennweg</t>
  </si>
  <si>
    <t>Reichelsdorf</t>
  </si>
  <si>
    <t>Rasch</t>
  </si>
  <si>
    <t>Pühlheim</t>
  </si>
  <si>
    <t>St.Peter</t>
  </si>
  <si>
    <t>Penzenhofen</t>
  </si>
  <si>
    <t>Oberhaidelbach</t>
  </si>
  <si>
    <t>Oberferrieden</t>
  </si>
  <si>
    <t>Nürnberg-Sebald</t>
  </si>
  <si>
    <t>Nürnberg-Lorenz</t>
  </si>
  <si>
    <t>Mühlhof</t>
  </si>
  <si>
    <t>Mögeldorf</t>
  </si>
  <si>
    <t>Lohe</t>
  </si>
  <si>
    <t>Lindelburg</t>
  </si>
  <si>
    <t>Leinburg</t>
  </si>
  <si>
    <t>Laufamholz</t>
  </si>
  <si>
    <t>Langwasser</t>
  </si>
  <si>
    <t>Kraftshof</t>
  </si>
  <si>
    <t>Kornburg</t>
  </si>
  <si>
    <t>Kleinweidenmühle</t>
  </si>
  <si>
    <t>Kleinreuth h.d.Veste</t>
  </si>
  <si>
    <t>Katzwang</t>
  </si>
  <si>
    <t>St.Johannis</t>
  </si>
  <si>
    <t>Höfles</t>
  </si>
  <si>
    <t>Hagenhausen</t>
  </si>
  <si>
    <t>Grünsberg</t>
  </si>
  <si>
    <t>Großreuth h.d.Veste</t>
  </si>
  <si>
    <t>Großreuth b.Schweinau</t>
  </si>
  <si>
    <t>Großgründlach</t>
  </si>
  <si>
    <t>Gostenhof</t>
  </si>
  <si>
    <t>Gleißhammer</t>
  </si>
  <si>
    <t>Gibitzenhof</t>
  </si>
  <si>
    <t>Galgenhof</t>
  </si>
  <si>
    <t>Gärten h.d.Veste</t>
  </si>
  <si>
    <t>Gärten b.Wöhrd</t>
  </si>
  <si>
    <t>Fischbach b.Nürnberg</t>
  </si>
  <si>
    <t>Feucht</t>
  </si>
  <si>
    <t>Ezelsdorf</t>
  </si>
  <si>
    <t>Erlenstegen</t>
  </si>
  <si>
    <t>Entenberg</t>
  </si>
  <si>
    <t>Eibacher Forst</t>
  </si>
  <si>
    <t>Dörlbach</t>
  </si>
  <si>
    <t>Diepersdorf</t>
  </si>
  <si>
    <t>Burgthann</t>
  </si>
  <si>
    <t>Boxdorf</t>
  </si>
  <si>
    <t>Behringersdorf</t>
  </si>
  <si>
    <t>Altdorf b.Nürnberg</t>
  </si>
  <si>
    <t>Almoshof</t>
  </si>
  <si>
    <t>Gutzberg</t>
  </si>
  <si>
    <t>Großweismannsdorf</t>
  </si>
  <si>
    <t>Buchschwabach</t>
  </si>
  <si>
    <t>Weitersdorf</t>
  </si>
  <si>
    <t>Roßtal</t>
  </si>
  <si>
    <t>Ammerndorf</t>
  </si>
  <si>
    <t>Fernabrünst</t>
  </si>
  <si>
    <t>Unterschlauersbach</t>
  </si>
  <si>
    <t>Großhabersdorf</t>
  </si>
  <si>
    <t>Leichendorf</t>
  </si>
  <si>
    <t>Weinzierlein</t>
  </si>
  <si>
    <t>Bronnamberg</t>
  </si>
  <si>
    <t>Zirndorf</t>
  </si>
  <si>
    <t>Deberndorf</t>
  </si>
  <si>
    <t>Roßendorf</t>
  </si>
  <si>
    <t>Cadolzburg</t>
  </si>
  <si>
    <t>Fürther Stadtwald</t>
  </si>
  <si>
    <t>Ronhof</t>
  </si>
  <si>
    <t>Unterfarrnbach</t>
  </si>
  <si>
    <t>Burgfarrnbach</t>
  </si>
  <si>
    <t>Sack</t>
  </si>
  <si>
    <t>Stadeln</t>
  </si>
  <si>
    <t>Vach</t>
  </si>
  <si>
    <t>Fürth</t>
  </si>
  <si>
    <t>Seukendorf</t>
  </si>
  <si>
    <t>Veitsbronn</t>
  </si>
  <si>
    <t>Tuchenbach</t>
  </si>
  <si>
    <t>Puschendorf</t>
  </si>
  <si>
    <t>Keidenzell</t>
  </si>
  <si>
    <t>Horbach</t>
  </si>
  <si>
    <t>Kirchfembach</t>
  </si>
  <si>
    <t>Laubendorf</t>
  </si>
  <si>
    <t>Langenzenn</t>
  </si>
  <si>
    <t>Kirchfarrnbach</t>
  </si>
  <si>
    <t>Katterbach</t>
  </si>
  <si>
    <t>Dippoldsberg</t>
  </si>
  <si>
    <t>Wilhermsdorf</t>
  </si>
  <si>
    <t>Hirschneuses</t>
  </si>
  <si>
    <t>Oberfeldbrecht</t>
  </si>
  <si>
    <t>Neuziegenrück</t>
  </si>
  <si>
    <t>Neuhof a.d.Zenn</t>
  </si>
  <si>
    <t>Trautskirchen</t>
  </si>
  <si>
    <t>Altselingsbach</t>
  </si>
  <si>
    <t>Jobstgreuth</t>
  </si>
  <si>
    <t>Siedelbach</t>
  </si>
  <si>
    <t>Kotzenaurach</t>
  </si>
  <si>
    <t>Losaurach</t>
  </si>
  <si>
    <t>Buchen</t>
  </si>
  <si>
    <t>Klausaurach</t>
  </si>
  <si>
    <t>Markt Erlbach</t>
  </si>
  <si>
    <t>Bräuersdorf</t>
  </si>
  <si>
    <t>Hagenbüchach</t>
  </si>
  <si>
    <t>Wilhelmsdorf</t>
  </si>
  <si>
    <t>Dürrnbuch</t>
  </si>
  <si>
    <t>Neidhardswinden</t>
  </si>
  <si>
    <t>Pirkach</t>
  </si>
  <si>
    <t>Mausdorf</t>
  </si>
  <si>
    <t>Schauerberg</t>
  </si>
  <si>
    <t>Buchklingen</t>
  </si>
  <si>
    <t>Rennhofen</t>
  </si>
  <si>
    <t>Eckenberg</t>
  </si>
  <si>
    <t>Hohholz</t>
  </si>
  <si>
    <t>Emskirchen</t>
  </si>
  <si>
    <t>Schellert</t>
  </si>
  <si>
    <t>Herrnneuses</t>
  </si>
  <si>
    <t>Unterschweinach</t>
  </si>
  <si>
    <t>Birkenfeld</t>
  </si>
  <si>
    <t>Schauerheim</t>
  </si>
  <si>
    <t>Diebach</t>
  </si>
  <si>
    <t>Neustadt a.d.Aisch</t>
  </si>
  <si>
    <t>Göttelhöf</t>
  </si>
  <si>
    <t>Willmersbach</t>
  </si>
  <si>
    <t>Kästel</t>
  </si>
  <si>
    <t>Birnbaum</t>
  </si>
  <si>
    <t>Gerhardshofen</t>
  </si>
  <si>
    <t>Traishöchstädt</t>
  </si>
  <si>
    <t>Oberhöchstädt</t>
  </si>
  <si>
    <t>Rauschenberg</t>
  </si>
  <si>
    <t>Dachsbach</t>
  </si>
  <si>
    <t>Peppenhöchstädt</t>
  </si>
  <si>
    <t>Demantsfürth</t>
  </si>
  <si>
    <t>Tragelhöchstädt</t>
  </si>
  <si>
    <t>Schornweisach</t>
  </si>
  <si>
    <t>Uehlfeld</t>
  </si>
  <si>
    <t>Stübach</t>
  </si>
  <si>
    <t>Diespeck</t>
  </si>
  <si>
    <t>Pahres</t>
  </si>
  <si>
    <t>Reinhardshofen</t>
  </si>
  <si>
    <t>Bergtheim</t>
  </si>
  <si>
    <t>Rockenbach</t>
  </si>
  <si>
    <t>Gutenstetten</t>
  </si>
  <si>
    <t>Neuebersbach</t>
  </si>
  <si>
    <t>Altershausen</t>
  </si>
  <si>
    <t>Abtsgreuth</t>
  </si>
  <si>
    <t>Münchsteinach</t>
  </si>
  <si>
    <t>Hambühl</t>
  </si>
  <si>
    <t>Mönchsberg</t>
  </si>
  <si>
    <t>Frankenfeld</t>
  </si>
  <si>
    <t>Baudenbach</t>
  </si>
  <si>
    <t>Wollersdorf</t>
  </si>
  <si>
    <t>Wolframs-Eschenbach</t>
  </si>
  <si>
    <t>Windsbach</t>
  </si>
  <si>
    <t>Wiesethbruck</t>
  </si>
  <si>
    <t>Wiedersbach</t>
  </si>
  <si>
    <t>Wernsbach b.Ansbach</t>
  </si>
  <si>
    <t>Wernsbach</t>
  </si>
  <si>
    <t>Weiterndorf</t>
  </si>
  <si>
    <t>Weißenbronn</t>
  </si>
  <si>
    <t>Weinberg</t>
  </si>
  <si>
    <t>Weihenzell</t>
  </si>
  <si>
    <t>Wattenbach</t>
  </si>
  <si>
    <t>Waizendorf</t>
  </si>
  <si>
    <t>Virnsberg</t>
  </si>
  <si>
    <t>Vestenberg</t>
  </si>
  <si>
    <t>Veitsaurach</t>
  </si>
  <si>
    <t>Unterrottmannsdorf</t>
  </si>
  <si>
    <t>Unternbibert</t>
  </si>
  <si>
    <t>Untereschenbach</t>
  </si>
  <si>
    <t>Suddersdorf</t>
  </si>
  <si>
    <t>Sondernohe</t>
  </si>
  <si>
    <t>Sommersdorf</t>
  </si>
  <si>
    <t>Seubersdorf</t>
  </si>
  <si>
    <t>Selgenstadt</t>
  </si>
  <si>
    <t>Seitendorf</t>
  </si>
  <si>
    <t>Schlauersbach</t>
  </si>
  <si>
    <t>Schalkhausen</t>
  </si>
  <si>
    <t>Sauernheim</t>
  </si>
  <si>
    <t>Sachsen b.Ansbach</t>
  </si>
  <si>
    <t>Sachsbach</t>
  </si>
  <si>
    <t>Rügland</t>
  </si>
  <si>
    <t>Retzendorf</t>
  </si>
  <si>
    <t>Rauenzell</t>
  </si>
  <si>
    <t>Rauenbuch</t>
  </si>
  <si>
    <t>Ratzenwinden</t>
  </si>
  <si>
    <t>Poppenbach</t>
  </si>
  <si>
    <t>Petersaurach</t>
  </si>
  <si>
    <t>Ornbau</t>
  </si>
  <si>
    <t>Obersulzbach</t>
  </si>
  <si>
    <t>Oberschönbronn</t>
  </si>
  <si>
    <t>Oberfelden</t>
  </si>
  <si>
    <t>Oberdachstetten</t>
  </si>
  <si>
    <t>Niederoberbach</t>
  </si>
  <si>
    <t>Neustetten</t>
  </si>
  <si>
    <t>Neuses b.Ansbach</t>
  </si>
  <si>
    <t>Neuses</t>
  </si>
  <si>
    <t>Neunstetten</t>
  </si>
  <si>
    <t>Neunkirchen b.Leutershausen</t>
  </si>
  <si>
    <t>Neuendettelsau</t>
  </si>
  <si>
    <t>Müncherlbach</t>
  </si>
  <si>
    <t>Mörsach</t>
  </si>
  <si>
    <t>Mittelramstadt</t>
  </si>
  <si>
    <t>Mitteleschenbach</t>
  </si>
  <si>
    <t>Mitteldachstetten</t>
  </si>
  <si>
    <t>Merkendorf</t>
  </si>
  <si>
    <t>Malmersdorf</t>
  </si>
  <si>
    <t>Liebersdorf</t>
  </si>
  <si>
    <t>Leutershausen</t>
  </si>
  <si>
    <t>Leonrod</t>
  </si>
  <si>
    <t>Leidendorf</t>
  </si>
  <si>
    <t>Lehrberg</t>
  </si>
  <si>
    <t>Lammelbach</t>
  </si>
  <si>
    <t>Königshofen a.d.Heide</t>
  </si>
  <si>
    <t>Kleinlellenfeld</t>
  </si>
  <si>
    <t>Kleinhaslach</t>
  </si>
  <si>
    <t>Kettenhöfstetten</t>
  </si>
  <si>
    <t>Ketteldorf</t>
  </si>
  <si>
    <t>Kemmathen</t>
  </si>
  <si>
    <t>Kehlmünz</t>
  </si>
  <si>
    <t>Kaudorf</t>
  </si>
  <si>
    <t>Jochsberg</t>
  </si>
  <si>
    <t>Ismannsdorf</t>
  </si>
  <si>
    <t>Immeldorf</t>
  </si>
  <si>
    <t>Hohenberg</t>
  </si>
  <si>
    <t>Höfstetten</t>
  </si>
  <si>
    <t>Hirschlach</t>
  </si>
  <si>
    <t>Heßbach</t>
  </si>
  <si>
    <t>Herrieden</t>
  </si>
  <si>
    <t>Herpersdorf</t>
  </si>
  <si>
    <t>Herpersdorf b.Dietenhofen</t>
  </si>
  <si>
    <t>Hergersbach</t>
  </si>
  <si>
    <t>Hennenbach</t>
  </si>
  <si>
    <t>Heilsbronn</t>
  </si>
  <si>
    <t>Heglau</t>
  </si>
  <si>
    <t>Haasgang</t>
  </si>
  <si>
    <t>Großlellenfeld</t>
  </si>
  <si>
    <t>Großhaslach</t>
  </si>
  <si>
    <t>Großenried</t>
  </si>
  <si>
    <t>Großbreitenbronn</t>
  </si>
  <si>
    <t>Gräfenbuch</t>
  </si>
  <si>
    <t>Götteldorf</t>
  </si>
  <si>
    <t>Gerbersdorf</t>
  </si>
  <si>
    <t>Gebersdorf</t>
  </si>
  <si>
    <t>Frommetsfelden</t>
  </si>
  <si>
    <t>Flachslanden</t>
  </si>
  <si>
    <t>Eyb</t>
  </si>
  <si>
    <t>Elpersdorf b.Windsbach</t>
  </si>
  <si>
    <t>Elpersdorf b.Ansbach</t>
  </si>
  <si>
    <t>Elbersroth</t>
  </si>
  <si>
    <t>Eckartsweiler</t>
  </si>
  <si>
    <t>Ebersdorf</t>
  </si>
  <si>
    <t>Dietenhofen</t>
  </si>
  <si>
    <t>Dierersdorf</t>
  </si>
  <si>
    <t>Colmberg</t>
  </si>
  <si>
    <t>Claffheim</t>
  </si>
  <si>
    <t>Burgoberbach</t>
  </si>
  <si>
    <t>Bürglein</t>
  </si>
  <si>
    <t>Brunst</t>
  </si>
  <si>
    <t>Brodswinden</t>
  </si>
  <si>
    <t>Bonnhof</t>
  </si>
  <si>
    <t>Binzwangen</t>
  </si>
  <si>
    <t>Biederbach</t>
  </si>
  <si>
    <t>Betzendorf</t>
  </si>
  <si>
    <t>Bertholdsdorf</t>
  </si>
  <si>
    <t>Bernhardswinden</t>
  </si>
  <si>
    <t>Bechhofen b.Neuendettelsau</t>
  </si>
  <si>
    <t>Bechhofen</t>
  </si>
  <si>
    <t>Aurach</t>
  </si>
  <si>
    <t>Arberg</t>
  </si>
  <si>
    <t>Ansbach</t>
  </si>
  <si>
    <t>Anfelden</t>
  </si>
  <si>
    <t>Altendettelsau</t>
  </si>
  <si>
    <t>Zwernberg</t>
  </si>
  <si>
    <t>Wolfertsbronn</t>
  </si>
  <si>
    <t>Wörnitz</t>
  </si>
  <si>
    <t>Windelsbach</t>
  </si>
  <si>
    <t>Wildenholz</t>
  </si>
  <si>
    <t>Wieseth</t>
  </si>
  <si>
    <t>Wiebelsheim</t>
  </si>
  <si>
    <t>Wettringen</t>
  </si>
  <si>
    <t>Welbhausen</t>
  </si>
  <si>
    <t>Weigenheim</t>
  </si>
  <si>
    <t>Weidelbach</t>
  </si>
  <si>
    <t>Wallmersbach</t>
  </si>
  <si>
    <t>Walkershofen</t>
  </si>
  <si>
    <t>Waldhäuslein</t>
  </si>
  <si>
    <t>Walddachsbach</t>
  </si>
  <si>
    <t>Vorderbreitenthann</t>
  </si>
  <si>
    <t>Urphertshofen</t>
  </si>
  <si>
    <t>Urfersheim</t>
  </si>
  <si>
    <t>Unternzenn</t>
  </si>
  <si>
    <t>Unternesselbach</t>
  </si>
  <si>
    <t>Unterampfrach</t>
  </si>
  <si>
    <t>Unteraltenbernheim</t>
  </si>
  <si>
    <t>Ulsenheim</t>
  </si>
  <si>
    <t>Uffenheim</t>
  </si>
  <si>
    <t>Thürnhofen</t>
  </si>
  <si>
    <t>Tauberzell</t>
  </si>
  <si>
    <t>Tauberscheckenbach</t>
  </si>
  <si>
    <t>Sulzach</t>
  </si>
  <si>
    <t>Stilzendorf</t>
  </si>
  <si>
    <t>Steinsfeld</t>
  </si>
  <si>
    <t>Stettberg</t>
  </si>
  <si>
    <t>Steinach a.d.Ens</t>
  </si>
  <si>
    <t>Sinbronn</t>
  </si>
  <si>
    <t>Simmershofen</t>
  </si>
  <si>
    <t>Seidelsdorf</t>
  </si>
  <si>
    <t>Segringen</t>
  </si>
  <si>
    <t>Seenheim</t>
  </si>
  <si>
    <t>Schweinsdorf</t>
  </si>
  <si>
    <t>Schwebheim</t>
  </si>
  <si>
    <t>Schwabsroth</t>
  </si>
  <si>
    <t>Schopfloch</t>
  </si>
  <si>
    <t>Schillingsfürst</t>
  </si>
  <si>
    <t>Rudolzhofen</t>
  </si>
  <si>
    <t>Rüdisbronn</t>
  </si>
  <si>
    <t>Rothenburg ob der Tauber</t>
  </si>
  <si>
    <t>Rodheim</t>
  </si>
  <si>
    <t>Reusch</t>
  </si>
  <si>
    <t>Preuntsfelden</t>
  </si>
  <si>
    <t>Pfahlenheim</t>
  </si>
  <si>
    <t>Ohrenbach</t>
  </si>
  <si>
    <t>Oestheim</t>
  </si>
  <si>
    <t>Oberscheckenbach</t>
  </si>
  <si>
    <t>Oberroßbach</t>
  </si>
  <si>
    <t>Oberradach</t>
  </si>
  <si>
    <t>Obernzenn</t>
  </si>
  <si>
    <t>Oberntief</t>
  </si>
  <si>
    <t>Obernesselbach</t>
  </si>
  <si>
    <t>Oberickelsheim</t>
  </si>
  <si>
    <t>Oberampfrach</t>
  </si>
  <si>
    <t>Oberaltenbernheim</t>
  </si>
  <si>
    <t>Nordenberg</t>
  </si>
  <si>
    <t>Neustett</t>
  </si>
  <si>
    <t>Neustädtlein</t>
  </si>
  <si>
    <t>Neusitz</t>
  </si>
  <si>
    <t>Neuherberg</t>
  </si>
  <si>
    <t>Mörlbach</t>
  </si>
  <si>
    <t>Meierndorf</t>
  </si>
  <si>
    <t>Markt Nordheim</t>
  </si>
  <si>
    <t>Marktbergel</t>
  </si>
  <si>
    <t>Mailheim</t>
  </si>
  <si>
    <t>Lohr</t>
  </si>
  <si>
    <t>Lipprichhausen</t>
  </si>
  <si>
    <t>Leuzenbronn</t>
  </si>
  <si>
    <t>Lenkersheim</t>
  </si>
  <si>
    <t>Lehengütingen</t>
  </si>
  <si>
    <t>Larrieden</t>
  </si>
  <si>
    <t>Langensteinbach</t>
  </si>
  <si>
    <t>Langensteinach</t>
  </si>
  <si>
    <t>Külsheim</t>
  </si>
  <si>
    <t>Krapfenau</t>
  </si>
  <si>
    <t>Kloster Sulz</t>
  </si>
  <si>
    <t>Kirnberg</t>
  </si>
  <si>
    <t>Kaubenheim</t>
  </si>
  <si>
    <t>Ipsheim</t>
  </si>
  <si>
    <t>Ippesheim</t>
  </si>
  <si>
    <t>Insingen</t>
  </si>
  <si>
    <t>Illesheim</t>
  </si>
  <si>
    <t>Ickelheim</t>
  </si>
  <si>
    <t>Humprechtsau</t>
  </si>
  <si>
    <t>Hohlach</t>
  </si>
  <si>
    <t>Herrnberchtheim</t>
  </si>
  <si>
    <t>Herbolzheim</t>
  </si>
  <si>
    <t>Hemmersheim</t>
  </si>
  <si>
    <t>Hellenbach</t>
  </si>
  <si>
    <t>Heilbronn</t>
  </si>
  <si>
    <t>Hartershofen</t>
  </si>
  <si>
    <t>Habelsee</t>
  </si>
  <si>
    <t>Gülchsheim</t>
  </si>
  <si>
    <t>Großharbach</t>
  </si>
  <si>
    <t>Gollhofen</t>
  </si>
  <si>
    <t>Gollachostheim</t>
  </si>
  <si>
    <t>Geslau</t>
  </si>
  <si>
    <t>Geißlingen</t>
  </si>
  <si>
    <t>Geckenheim</t>
  </si>
  <si>
    <t>Gebsattel</t>
  </si>
  <si>
    <t>Gattenhofen</t>
  </si>
  <si>
    <t>Gastenfelden</t>
  </si>
  <si>
    <t>Gallmersgarten</t>
  </si>
  <si>
    <t>Gailroth</t>
  </si>
  <si>
    <t>Gailnau</t>
  </si>
  <si>
    <t>Schloß Frankenberg</t>
  </si>
  <si>
    <t>Feuchtwangen</t>
  </si>
  <si>
    <t>Faulenberg</t>
  </si>
  <si>
    <t>Esbach</t>
  </si>
  <si>
    <t>Erzberg</t>
  </si>
  <si>
    <t>Ermetzhofen</t>
  </si>
  <si>
    <t>Ermetzhof</t>
  </si>
  <si>
    <t>Ergersheim</t>
  </si>
  <si>
    <t>Equarhofen</t>
  </si>
  <si>
    <t>Endsee</t>
  </si>
  <si>
    <t>Eichelberg</t>
  </si>
  <si>
    <t>Egenhausen</t>
  </si>
  <si>
    <t>Dürrwangen</t>
  </si>
  <si>
    <t>Dottenheim</t>
  </si>
  <si>
    <t>Dorfgütingen</t>
  </si>
  <si>
    <t>Dombühl</t>
  </si>
  <si>
    <t>Dinkelsbühl</t>
  </si>
  <si>
    <t>Dietersheim</t>
  </si>
  <si>
    <t>Dickersbronn</t>
  </si>
  <si>
    <t>Dentlein a.Forst</t>
  </si>
  <si>
    <t>Deffersdorf</t>
  </si>
  <si>
    <t>Custenlohr</t>
  </si>
  <si>
    <t>Cadolzhofen</t>
  </si>
  <si>
    <t>Burk</t>
  </si>
  <si>
    <t>Burgbernheim</t>
  </si>
  <si>
    <t>Bullenheim</t>
  </si>
  <si>
    <t>Buchheim</t>
  </si>
  <si>
    <t>Buch a.Wald</t>
  </si>
  <si>
    <t>Breitenau</t>
  </si>
  <si>
    <t>Brackenlohr</t>
  </si>
  <si>
    <t>Bockenfeld</t>
  </si>
  <si>
    <t>Bettwar</t>
  </si>
  <si>
    <t>Bettenfeld</t>
  </si>
  <si>
    <t>Berolzheim</t>
  </si>
  <si>
    <t>Bellershausen</t>
  </si>
  <si>
    <t>Banzenweiler</t>
  </si>
  <si>
    <t>Bad Windsheim</t>
  </si>
  <si>
    <t>Auernhofen</t>
  </si>
  <si>
    <t>Aichenzell</t>
  </si>
  <si>
    <t>Aichau</t>
  </si>
  <si>
    <t>Adelhofen</t>
  </si>
  <si>
    <t>Zweifelsheim</t>
  </si>
  <si>
    <t>Zentbechhofen</t>
  </si>
  <si>
    <t>Zeckern</t>
  </si>
  <si>
    <t>Wiesendorf</t>
  </si>
  <si>
    <t>Weppersdorf</t>
  </si>
  <si>
    <t>Wellerstadt</t>
  </si>
  <si>
    <t>Weisendorf</t>
  </si>
  <si>
    <t>Weingartsgreuth</t>
  </si>
  <si>
    <t>Warmersdorf</t>
  </si>
  <si>
    <t>Wachenroth</t>
  </si>
  <si>
    <t>Vestenbergsgreuth</t>
  </si>
  <si>
    <t>Uttstadt</t>
  </si>
  <si>
    <t>Uttenreuth</t>
  </si>
  <si>
    <t>Unterschöllenbach</t>
  </si>
  <si>
    <t>Tennenlohe</t>
  </si>
  <si>
    <t>Sterpersdorf</t>
  </si>
  <si>
    <t>Spardorf</t>
  </si>
  <si>
    <t>Schirnsdorf</t>
  </si>
  <si>
    <t>Sauerheim</t>
  </si>
  <si>
    <t>Röckenhof</t>
  </si>
  <si>
    <t>Rezelsdorf</t>
  </si>
  <si>
    <t>Reinersdorf</t>
  </si>
  <si>
    <t>Oberschöllenbach</t>
  </si>
  <si>
    <t>Oberlindach</t>
  </si>
  <si>
    <t>Neunhofer Forst</t>
  </si>
  <si>
    <t>Neundorf</t>
  </si>
  <si>
    <t>Münchaurach</t>
  </si>
  <si>
    <t>Mönau</t>
  </si>
  <si>
    <t>Möhrendorf</t>
  </si>
  <si>
    <t>Marloffstein</t>
  </si>
  <si>
    <t>Mark</t>
  </si>
  <si>
    <t>Mailach</t>
  </si>
  <si>
    <t>Lonnerstadt</t>
  </si>
  <si>
    <t>Kriegenbrunn</t>
  </si>
  <si>
    <t>Kraftshofer Forst</t>
  </si>
  <si>
    <t>Kosbach</t>
  </si>
  <si>
    <t>Klosterwald</t>
  </si>
  <si>
    <t>Kleinweisach</t>
  </si>
  <si>
    <t>Kleinseebach</t>
  </si>
  <si>
    <t>Kleingeschaidt</t>
  </si>
  <si>
    <t>Kalchreuther Forst</t>
  </si>
  <si>
    <t>Kalchreuth</t>
  </si>
  <si>
    <t>Kairlindach</t>
  </si>
  <si>
    <t>Käferhölzlein u.Eichelberg</t>
  </si>
  <si>
    <t>Hüttendorf</t>
  </si>
  <si>
    <t>Höchstadt a.d.Aisch</t>
  </si>
  <si>
    <t>Hesselberg</t>
  </si>
  <si>
    <t>Heßdorf</t>
  </si>
  <si>
    <t>Herzogenaurach</t>
  </si>
  <si>
    <t>Heroldsberg</t>
  </si>
  <si>
    <t>Heppstädt</t>
  </si>
  <si>
    <t>Hemhofen</t>
  </si>
  <si>
    <t>Hannberg</t>
  </si>
  <si>
    <t>Hammerbach</t>
  </si>
  <si>
    <t>Großgeschaidt</t>
  </si>
  <si>
    <t>Großenseebach</t>
  </si>
  <si>
    <t>Großdechsendorf</t>
  </si>
  <si>
    <t>Greuth</t>
  </si>
  <si>
    <t>Gremsdorf</t>
  </si>
  <si>
    <t>Geschaidt</t>
  </si>
  <si>
    <t>Frimmersdorf</t>
  </si>
  <si>
    <t>Frickenhöchstadt</t>
  </si>
  <si>
    <t>Frauenaurach</t>
  </si>
  <si>
    <t>Forth</t>
  </si>
  <si>
    <t>Forst Tennenlohe</t>
  </si>
  <si>
    <t>Fetzelhofen</t>
  </si>
  <si>
    <t>Falkendorf</t>
  </si>
  <si>
    <t>Etzelskirchen</t>
  </si>
  <si>
    <t>Eschenau</t>
  </si>
  <si>
    <t>Erlenstegener Forst</t>
  </si>
  <si>
    <t>Erlangen</t>
  </si>
  <si>
    <t>Eltersdorf</t>
  </si>
  <si>
    <t>Eckenhaid</t>
  </si>
  <si>
    <t>Dutendorf</t>
  </si>
  <si>
    <t>Dormitzer Forst</t>
  </si>
  <si>
    <t>Büg</t>
  </si>
  <si>
    <t>Buckenhofer Forst</t>
  </si>
  <si>
    <t>Buckenhof</t>
  </si>
  <si>
    <t>Bubenreuth</t>
  </si>
  <si>
    <t>Boxbrunn</t>
  </si>
  <si>
    <t>Biengarten</t>
  </si>
  <si>
    <t>Benzendorf</t>
  </si>
  <si>
    <t>Atzelsberg</t>
  </si>
  <si>
    <t>Aisch</t>
  </si>
  <si>
    <t>Adlitz</t>
  </si>
  <si>
    <t>Adelsdorf</t>
  </si>
  <si>
    <t>Kleinsendelbach</t>
  </si>
  <si>
    <t>Dormitz</t>
  </si>
  <si>
    <t>Rosenbach</t>
  </si>
  <si>
    <t>Großenbuch</t>
  </si>
  <si>
    <t>Neunkirchen a.Brand</t>
  </si>
  <si>
    <t>Rödlas</t>
  </si>
  <si>
    <t>Ermreuth</t>
  </si>
  <si>
    <t>Hetzles</t>
  </si>
  <si>
    <t>Weißenohe</t>
  </si>
  <si>
    <t>Rüsselbach</t>
  </si>
  <si>
    <t>Pettensiedel</t>
  </si>
  <si>
    <t>Stöckach</t>
  </si>
  <si>
    <t>Igensdorf</t>
  </si>
  <si>
    <t>Dachstadt</t>
  </si>
  <si>
    <t>Pommer</t>
  </si>
  <si>
    <t>Hiltpoltstein</t>
  </si>
  <si>
    <t>Kappel</t>
  </si>
  <si>
    <t>Schossaritz</t>
  </si>
  <si>
    <t>Lilling</t>
  </si>
  <si>
    <t>Gräfenberg</t>
  </si>
  <si>
    <t>Walkersbrunn</t>
  </si>
  <si>
    <t>Thuisbrunn</t>
  </si>
  <si>
    <t>Langensendelbach</t>
  </si>
  <si>
    <t>Effeltrich</t>
  </si>
  <si>
    <t>Gaiganz</t>
  </si>
  <si>
    <t>Poxdorf</t>
  </si>
  <si>
    <t>Ermreus</t>
  </si>
  <si>
    <t>Kunreuth</t>
  </si>
  <si>
    <t>Dobenreuth</t>
  </si>
  <si>
    <t>Pinzberg</t>
  </si>
  <si>
    <t>Gosberg</t>
  </si>
  <si>
    <t>Schlaifhausen</t>
  </si>
  <si>
    <t>Wiesenthau</t>
  </si>
  <si>
    <t>Wimmelbach</t>
  </si>
  <si>
    <t>Thurn</t>
  </si>
  <si>
    <t>Heroldsbach</t>
  </si>
  <si>
    <t>Oesdorf</t>
  </si>
  <si>
    <t>Obertrubach</t>
  </si>
  <si>
    <t>Geschwand</t>
  </si>
  <si>
    <t>Affalterthal</t>
  </si>
  <si>
    <t>Egloffstein</t>
  </si>
  <si>
    <t>Hundshaupten</t>
  </si>
  <si>
    <t>Bieberbach</t>
  </si>
  <si>
    <t>Oberehrenbach</t>
  </si>
  <si>
    <t>Mittelehrenbach</t>
  </si>
  <si>
    <t>Kirchehrenbach</t>
  </si>
  <si>
    <t>Reifenberg</t>
  </si>
  <si>
    <t>Unterweilersbach</t>
  </si>
  <si>
    <t>Oberweilersbach</t>
  </si>
  <si>
    <t>Reuth</t>
  </si>
  <si>
    <t>Buckenhofen</t>
  </si>
  <si>
    <t>Untere Mark</t>
  </si>
  <si>
    <t>Willersdorf</t>
  </si>
  <si>
    <t>Pautzfeld</t>
  </si>
  <si>
    <t>Trailsdorf</t>
  </si>
  <si>
    <t>Hallerndorf</t>
  </si>
  <si>
    <t>Schnaid</t>
  </si>
  <si>
    <t>Kleingesee</t>
  </si>
  <si>
    <t>Wichsenstein</t>
  </si>
  <si>
    <t>Morschreuth</t>
  </si>
  <si>
    <t>Leutzdorf</t>
  </si>
  <si>
    <t>Gößweinstein</t>
  </si>
  <si>
    <t>Behringersmühle</t>
  </si>
  <si>
    <t>Unterailsfeld</t>
  </si>
  <si>
    <t>Zaunsbach</t>
  </si>
  <si>
    <t>Hetzelsdorf</t>
  </si>
  <si>
    <t>Wannbach</t>
  </si>
  <si>
    <t>Hagenbach</t>
  </si>
  <si>
    <t>Lützelsdorf</t>
  </si>
  <si>
    <t>Pretzfeld</t>
  </si>
  <si>
    <t>Moggast</t>
  </si>
  <si>
    <t>Burggaillenreuth</t>
  </si>
  <si>
    <t>Wohlmuthshüll</t>
  </si>
  <si>
    <t>Rüssenbach</t>
  </si>
  <si>
    <t>Ebermannstadt</t>
  </si>
  <si>
    <t>Niedermirsberg</t>
  </si>
  <si>
    <t>Breitenbach</t>
  </si>
  <si>
    <t>Gasseldorf</t>
  </si>
  <si>
    <t>Eschlipp</t>
  </si>
  <si>
    <t>Unterleinleiter</t>
  </si>
  <si>
    <t>Dürrbrunn</t>
  </si>
  <si>
    <t>Bammersdorf</t>
  </si>
  <si>
    <t>Rettern</t>
  </si>
  <si>
    <t>Kauernhofen</t>
  </si>
  <si>
    <t>Eggolsheim</t>
  </si>
  <si>
    <t>Neuses a.d.Regnitz</t>
  </si>
  <si>
    <t>Weigelshofen</t>
  </si>
  <si>
    <t>Unterstürmig</t>
  </si>
  <si>
    <t>Drosendorf a.Eggerbach</t>
  </si>
  <si>
    <t>Drügendorf</t>
  </si>
  <si>
    <t>Tiefenstürmig</t>
  </si>
  <si>
    <t>Wohlmannsgesees</t>
  </si>
  <si>
    <t>Birkenreuth</t>
  </si>
  <si>
    <t>Engelhardsberg</t>
  </si>
  <si>
    <t>Muggendorf</t>
  </si>
  <si>
    <t>Streitberg</t>
  </si>
  <si>
    <t>Albertshof</t>
  </si>
  <si>
    <t>Oberfellendorf</t>
  </si>
  <si>
    <t>Wüstenstein</t>
  </si>
  <si>
    <t>Veldensteinerforst</t>
  </si>
  <si>
    <t>Plech</t>
  </si>
  <si>
    <t>Ottenhof</t>
  </si>
  <si>
    <t>Spies</t>
  </si>
  <si>
    <t>Betzenstein</t>
  </si>
  <si>
    <t>Stierberg</t>
  </si>
  <si>
    <t>Leupoldstein</t>
  </si>
  <si>
    <t>Weidensees</t>
  </si>
  <si>
    <t>Ottenberg</t>
  </si>
  <si>
    <t>Waidacher Forst</t>
  </si>
  <si>
    <t>Bronn</t>
  </si>
  <si>
    <t>Penzenreuth</t>
  </si>
  <si>
    <t>Hainbronn</t>
  </si>
  <si>
    <t>Pegnitz</t>
  </si>
  <si>
    <t>Troschenreuth</t>
  </si>
  <si>
    <t>Körbeldorf</t>
  </si>
  <si>
    <t>Zips</t>
  </si>
  <si>
    <t>Buchau</t>
  </si>
  <si>
    <t>Leups</t>
  </si>
  <si>
    <t>Trockau</t>
  </si>
  <si>
    <t>Leienfels</t>
  </si>
  <si>
    <t>Regenthal</t>
  </si>
  <si>
    <t>Kühlenfels</t>
  </si>
  <si>
    <t>Kirchenbirkig</t>
  </si>
  <si>
    <t>Elbersberg</t>
  </si>
  <si>
    <t>Pottenstein</t>
  </si>
  <si>
    <t>Tüchersfeld</t>
  </si>
  <si>
    <t>Püttlach</t>
  </si>
  <si>
    <t>Haßlach</t>
  </si>
  <si>
    <t>Hohenmirsberg</t>
  </si>
  <si>
    <t>Vorderkleebach</t>
  </si>
  <si>
    <t>Oberailsfeld</t>
  </si>
  <si>
    <t>Poppendorf</t>
  </si>
  <si>
    <t>Christanz</t>
  </si>
  <si>
    <t>Kirchahorn</t>
  </si>
  <si>
    <t>Freiahorn</t>
  </si>
  <si>
    <t>Poppendorfer Wald</t>
  </si>
  <si>
    <t>Reizendorf</t>
  </si>
  <si>
    <t>Körzendorf</t>
  </si>
  <si>
    <t>Volsbach</t>
  </si>
  <si>
    <t>Guttenthau</t>
  </si>
  <si>
    <t>Ramlesreuth</t>
  </si>
  <si>
    <t>Kodlitz</t>
  </si>
  <si>
    <t>Plössen</t>
  </si>
  <si>
    <t>Nairitz</t>
  </si>
  <si>
    <t>Roslas</t>
  </si>
  <si>
    <t>Windischenlaibach</t>
  </si>
  <si>
    <t>Wirbenz</t>
  </si>
  <si>
    <t>Speichersdorf</t>
  </si>
  <si>
    <t>Kirchenlaibach</t>
  </si>
  <si>
    <t>Haidenaab</t>
  </si>
  <si>
    <t>Zeulenreuth</t>
  </si>
  <si>
    <t>Schnabelwaider Kütschenrain</t>
  </si>
  <si>
    <t>Preunersfeld</t>
  </si>
  <si>
    <t>Schnabelwaid</t>
  </si>
  <si>
    <t>Prebitz</t>
  </si>
  <si>
    <t>Haidhof</t>
  </si>
  <si>
    <t>Stockmühle</t>
  </si>
  <si>
    <t>Lindenhardt</t>
  </si>
  <si>
    <t>Neuhof</t>
  </si>
  <si>
    <t>Gottsfeld</t>
  </si>
  <si>
    <t>Creußen</t>
  </si>
  <si>
    <t>Seidwitz</t>
  </si>
  <si>
    <t>Unternschreez</t>
  </si>
  <si>
    <t>Obernschreez</t>
  </si>
  <si>
    <t>Lindenhardter Forst-Nordwest</t>
  </si>
  <si>
    <t>Glashüttener Forst</t>
  </si>
  <si>
    <t>Langweiler Wald</t>
  </si>
  <si>
    <t>Löhlitzer Wald</t>
  </si>
  <si>
    <t>Köttweinsdorf</t>
  </si>
  <si>
    <t>Eichenbirkig</t>
  </si>
  <si>
    <t>Langenloh</t>
  </si>
  <si>
    <t>Gösseldorf</t>
  </si>
  <si>
    <t>Seelig</t>
  </si>
  <si>
    <t>Waischenfeld</t>
  </si>
  <si>
    <t>Löhlitz</t>
  </si>
  <si>
    <t>Nankendorf</t>
  </si>
  <si>
    <t>Breitenlesau</t>
  </si>
  <si>
    <t>Seybothenreuther Forst</t>
  </si>
  <si>
    <t>Forst Thiergarten</t>
  </si>
  <si>
    <t>Hinterkleebach</t>
  </si>
  <si>
    <t>Creez</t>
  </si>
  <si>
    <t>Pittersdorf</t>
  </si>
  <si>
    <t>Gesees</t>
  </si>
  <si>
    <t>Forkendorf</t>
  </si>
  <si>
    <t>Mistelbach</t>
  </si>
  <si>
    <t>Warmensteinacher Forst-Süd</t>
  </si>
  <si>
    <t>Sophienthaler Forst</t>
  </si>
  <si>
    <t>Seybothenreuth</t>
  </si>
  <si>
    <t>Tressau</t>
  </si>
  <si>
    <t>Reislas</t>
  </si>
  <si>
    <t>Lienlas</t>
  </si>
  <si>
    <t>Kirchenpingarten</t>
  </si>
  <si>
    <t>Lehen</t>
  </si>
  <si>
    <t>Lessau</t>
  </si>
  <si>
    <t>Neunkirchen a.Main</t>
  </si>
  <si>
    <t>Weidenberg</t>
  </si>
  <si>
    <t>Lankendorf</t>
  </si>
  <si>
    <t>Sophienthal</t>
  </si>
  <si>
    <t>Görschnitz</t>
  </si>
  <si>
    <t>Döhlau</t>
  </si>
  <si>
    <t>Untersteinach</t>
  </si>
  <si>
    <t>Birk</t>
  </si>
  <si>
    <t>Hauendorf</t>
  </si>
  <si>
    <t>Emtmannsberg</t>
  </si>
  <si>
    <t>Schamelsberg</t>
  </si>
  <si>
    <t>Thiergarten</t>
  </si>
  <si>
    <t>Oberkonnersreuth</t>
  </si>
  <si>
    <t>Aichig</t>
  </si>
  <si>
    <t>Seulbitz</t>
  </si>
  <si>
    <t>Colmdorf</t>
  </si>
  <si>
    <t>Meyernberg</t>
  </si>
  <si>
    <t>Sankt Johannis</t>
  </si>
  <si>
    <t>Bayreuth</t>
  </si>
  <si>
    <t>Oberpreuschwitz</t>
  </si>
  <si>
    <t>Laineck</t>
  </si>
  <si>
    <t>Cottenbach</t>
  </si>
  <si>
    <t>Unterwaiz</t>
  </si>
  <si>
    <t>Altenplos</t>
  </si>
  <si>
    <t>Heinersreuther Forst</t>
  </si>
  <si>
    <t>Forst Neustädtlein a.Forst</t>
  </si>
  <si>
    <t>Eckersdorf</t>
  </si>
  <si>
    <t>Donndorf</t>
  </si>
  <si>
    <t>Oberwaiz</t>
  </si>
  <si>
    <t>Eschen</t>
  </si>
  <si>
    <t>Busbach</t>
  </si>
  <si>
    <t>Neustädtlein a.Forst</t>
  </si>
  <si>
    <t>Glashütten</t>
  </si>
  <si>
    <t>Plösen</t>
  </si>
  <si>
    <t>Wohnsgehaig</t>
  </si>
  <si>
    <t>Mistelgau</t>
  </si>
  <si>
    <t>Frankenhaag</t>
  </si>
  <si>
    <t>Mengersdorf</t>
  </si>
  <si>
    <t>Truppach</t>
  </si>
  <si>
    <t>Seitenbach</t>
  </si>
  <si>
    <t>Obernsees</t>
  </si>
  <si>
    <t>Plankenfels</t>
  </si>
  <si>
    <t>Schressendorf</t>
  </si>
  <si>
    <t>Zochenreuth</t>
  </si>
  <si>
    <t>Hochstahl</t>
  </si>
  <si>
    <t>Aufseß</t>
  </si>
  <si>
    <t>Sachsendorf</t>
  </si>
  <si>
    <t>Stechendorf</t>
  </si>
  <si>
    <t>Treppendorf</t>
  </si>
  <si>
    <t>Drosendorf a.d.Aufseß</t>
  </si>
  <si>
    <t>Hollfeld</t>
  </si>
  <si>
    <t>Kainach</t>
  </si>
  <si>
    <t>Freienfels</t>
  </si>
  <si>
    <t>Wiesentfels</t>
  </si>
  <si>
    <t>Krögelstein</t>
  </si>
  <si>
    <t>Mehlmeisel</t>
  </si>
  <si>
    <t>Neugrün</t>
  </si>
  <si>
    <t>Fichtelberg</t>
  </si>
  <si>
    <t>Oberwarmensteinach</t>
  </si>
  <si>
    <t>Warmensteinach</t>
  </si>
  <si>
    <t>Warmensteinacher Forst-Nord</t>
  </si>
  <si>
    <t>Goldkronacher Forst</t>
  </si>
  <si>
    <t>Nemmersdorf</t>
  </si>
  <si>
    <t>Dressendorf</t>
  </si>
  <si>
    <t>Goldkronach</t>
  </si>
  <si>
    <t>Brandholz</t>
  </si>
  <si>
    <t>Leisau</t>
  </si>
  <si>
    <t>Bindlach</t>
  </si>
  <si>
    <t>Euben</t>
  </si>
  <si>
    <t>Crottendorf</t>
  </si>
  <si>
    <t>Ramsenthal</t>
  </si>
  <si>
    <t>Benk</t>
  </si>
  <si>
    <t>Neubauer Forst-Nord</t>
  </si>
  <si>
    <t>Bischofsgrüner Forst</t>
  </si>
  <si>
    <t>Bischofsgrün</t>
  </si>
  <si>
    <t>Wülfersreuth</t>
  </si>
  <si>
    <t>Escherlich</t>
  </si>
  <si>
    <t>Goldmühl</t>
  </si>
  <si>
    <t>Nenntmannsreuth</t>
  </si>
  <si>
    <t>Bärnreuth</t>
  </si>
  <si>
    <t>Bad Berneck i.Fichtelgebirge</t>
  </si>
  <si>
    <t>Rimlas</t>
  </si>
  <si>
    <t>Wasserknoden</t>
  </si>
  <si>
    <t>Metzlersreuth</t>
  </si>
  <si>
    <t>Grünstein</t>
  </si>
  <si>
    <t>Lützenreuth</t>
  </si>
  <si>
    <t>Kornbach</t>
  </si>
  <si>
    <t>Gefrees</t>
  </si>
  <si>
    <t>Wundenbach</t>
  </si>
  <si>
    <t>Witzleshofen</t>
  </si>
  <si>
    <t>Falls</t>
  </si>
  <si>
    <t>Zettlitz</t>
  </si>
  <si>
    <t>Streitau</t>
  </si>
  <si>
    <t>Zückshuter Forst</t>
  </si>
  <si>
    <t>Zückshut</t>
  </si>
  <si>
    <t>Zoggendorf</t>
  </si>
  <si>
    <t>Ziegelsambach</t>
  </si>
  <si>
    <t>Zettmannsdorf</t>
  </si>
  <si>
    <t>Zeegendorf</t>
  </si>
  <si>
    <t>Zeckendorf</t>
  </si>
  <si>
    <t>Zapfendorf</t>
  </si>
  <si>
    <t>Wüstenwelsberg</t>
  </si>
  <si>
    <t>Würgau</t>
  </si>
  <si>
    <t>Wölkendorf</t>
  </si>
  <si>
    <t>Windischletten</t>
  </si>
  <si>
    <t>Wildensorg</t>
  </si>
  <si>
    <t>Wiesengiech</t>
  </si>
  <si>
    <t>Wernsdorf</t>
  </si>
  <si>
    <t>Welkendorf</t>
  </si>
  <si>
    <t>Weichenwasserlos</t>
  </si>
  <si>
    <t>Weichendorf</t>
  </si>
  <si>
    <t>Wattendorf</t>
  </si>
  <si>
    <t>Wasmuthhausen</t>
  </si>
  <si>
    <t>Walsdorf</t>
  </si>
  <si>
    <t>Vollmannsdorf</t>
  </si>
  <si>
    <t>Voitmannsdorf</t>
  </si>
  <si>
    <t>Voccawind</t>
  </si>
  <si>
    <t>Viereth</t>
  </si>
  <si>
    <t>Unterweiler</t>
  </si>
  <si>
    <t>Unterpreppach</t>
  </si>
  <si>
    <t>Unteroberndorf</t>
  </si>
  <si>
    <t>Unterneuses</t>
  </si>
  <si>
    <t>Untermerzbach</t>
  </si>
  <si>
    <t>Untermelsendorf</t>
  </si>
  <si>
    <t>Unterleiterbach</t>
  </si>
  <si>
    <t>Unterhaid</t>
  </si>
  <si>
    <t>Tütschengereuth</t>
  </si>
  <si>
    <t>Trunstadt</t>
  </si>
  <si>
    <t>Trosdorf</t>
  </si>
  <si>
    <t>Treunitz</t>
  </si>
  <si>
    <t>Treinfeld</t>
  </si>
  <si>
    <t>Traindorf</t>
  </si>
  <si>
    <t>Trabelsdorf</t>
  </si>
  <si>
    <t>Tiefenpölz</t>
  </si>
  <si>
    <t>Tiefenhöchstadt</t>
  </si>
  <si>
    <t>Tiefenellern</t>
  </si>
  <si>
    <t>Thüngfeld</t>
  </si>
  <si>
    <t>Teuchatz</t>
  </si>
  <si>
    <t>Stücht</t>
  </si>
  <si>
    <t>Stübig</t>
  </si>
  <si>
    <t>Strullendorf</t>
  </si>
  <si>
    <t>Straßgiech</t>
  </si>
  <si>
    <t>Stiefenberg</t>
  </si>
  <si>
    <t>Steinfeld</t>
  </si>
  <si>
    <t>Stegaurach</t>
  </si>
  <si>
    <t>Stappenbach</t>
  </si>
  <si>
    <t>Staffelbach</t>
  </si>
  <si>
    <t>Stackendorf</t>
  </si>
  <si>
    <t>Siegritz</t>
  </si>
  <si>
    <t>Seußling</t>
  </si>
  <si>
    <t>Semberg</t>
  </si>
  <si>
    <t>Seigendorf</t>
  </si>
  <si>
    <t>Schweisdorf</t>
  </si>
  <si>
    <t>Schönbrunn i.Steigerwald</t>
  </si>
  <si>
    <t>Schlüsselfeld</t>
  </si>
  <si>
    <t>Scheßlitz</t>
  </si>
  <si>
    <t>Schederndorf</t>
  </si>
  <si>
    <t>Schammelsdorf</t>
  </si>
  <si>
    <t>Sassendorf</t>
  </si>
  <si>
    <t>Sassanfahrt</t>
  </si>
  <si>
    <t>Sambach</t>
  </si>
  <si>
    <t>Salmsdorf</t>
  </si>
  <si>
    <t>Rothensand</t>
  </si>
  <si>
    <t>Roßdorf a.Forst</t>
  </si>
  <si>
    <t>Roschlaub</t>
  </si>
  <si>
    <t>Röbersdorf</t>
  </si>
  <si>
    <t>Reutersbrunn</t>
  </si>
  <si>
    <t>Reuthlos</t>
  </si>
  <si>
    <t>Reundorf</t>
  </si>
  <si>
    <t>Rentweinsdorfer Hauptwald</t>
  </si>
  <si>
    <t>Rentweinsdorf</t>
  </si>
  <si>
    <t>Reichmannsdorf</t>
  </si>
  <si>
    <t>Reckenneusig</t>
  </si>
  <si>
    <t>Reckendorf</t>
  </si>
  <si>
    <t>Recheldorf</t>
  </si>
  <si>
    <t>Rattelsdorf</t>
  </si>
  <si>
    <t>Rabelsdorf</t>
  </si>
  <si>
    <t>Priesendorf</t>
  </si>
  <si>
    <t>Priegendorf</t>
  </si>
  <si>
    <t>Pommersfelden</t>
  </si>
  <si>
    <t>Pödeldorf</t>
  </si>
  <si>
    <t>Pfarrweisach</t>
  </si>
  <si>
    <t>Pfaffendorf</t>
  </si>
  <si>
    <t>Peulendorf</t>
  </si>
  <si>
    <t>Pettstadt</t>
  </si>
  <si>
    <t>Oberoberndorf</t>
  </si>
  <si>
    <t>Oberngrub</t>
  </si>
  <si>
    <t>Obermerzbach</t>
  </si>
  <si>
    <t>Oberleiterbach</t>
  </si>
  <si>
    <t>Oberleinleiter</t>
  </si>
  <si>
    <t>Oberköst</t>
  </si>
  <si>
    <t>Oberharnsbach</t>
  </si>
  <si>
    <t>Oberhaid</t>
  </si>
  <si>
    <t>Neuses a.Raueneck</t>
  </si>
  <si>
    <t>Neudorf b.Ebrach</t>
  </si>
  <si>
    <t>Neudorf b.Scheßlitz</t>
  </si>
  <si>
    <t>Naisa</t>
  </si>
  <si>
    <t>Mürsbach</t>
  </si>
  <si>
    <t>Mühlendorf</t>
  </si>
  <si>
    <t>Mönchsambach</t>
  </si>
  <si>
    <t>Mönchherrnsdorf</t>
  </si>
  <si>
    <t>Mistendorf</t>
  </si>
  <si>
    <t>Memmelsdorf i.UFr.</t>
  </si>
  <si>
    <t>Memmelsdorf</t>
  </si>
  <si>
    <t>Melkendorf</t>
  </si>
  <si>
    <t>Meedensdorf</t>
  </si>
  <si>
    <t>Medlitz</t>
  </si>
  <si>
    <t>Maroldsweisach</t>
  </si>
  <si>
    <t>Marbach</t>
  </si>
  <si>
    <t>Lußberger Forst</t>
  </si>
  <si>
    <t>Ludwag</t>
  </si>
  <si>
    <t>Losbergsgereuth</t>
  </si>
  <si>
    <t>Lohndorf</t>
  </si>
  <si>
    <t>Litzendorf</t>
  </si>
  <si>
    <t>Lisberg</t>
  </si>
  <si>
    <t>Lindach b.Maroldsweisach</t>
  </si>
  <si>
    <t>Lichtenstein</t>
  </si>
  <si>
    <t>Leesten</t>
  </si>
  <si>
    <t>Lauf</t>
  </si>
  <si>
    <t>Laimbach</t>
  </si>
  <si>
    <t>Kremmeldorf</t>
  </si>
  <si>
    <t>Kraisdorf</t>
  </si>
  <si>
    <t>Kolmsdorf</t>
  </si>
  <si>
    <t>Kötsch</t>
  </si>
  <si>
    <t>Kirchschletten</t>
  </si>
  <si>
    <t>Ketschendorf</t>
  </si>
  <si>
    <t>Kemmern</t>
  </si>
  <si>
    <t>Kalteneggolsfeld</t>
  </si>
  <si>
    <t>Junkersdorf a.d.Weisach</t>
  </si>
  <si>
    <t>Jesserndorf</t>
  </si>
  <si>
    <t>Huppendorf</t>
  </si>
  <si>
    <t>Hohenpölz</t>
  </si>
  <si>
    <t>Hohengüßbach</t>
  </si>
  <si>
    <t>Hohenhäusling</t>
  </si>
  <si>
    <t>Höfen b.Rattelsdorf</t>
  </si>
  <si>
    <t>Hirschaid</t>
  </si>
  <si>
    <t>Heuchelheim</t>
  </si>
  <si>
    <t>Heubach</t>
  </si>
  <si>
    <t>Herzogenreuth</t>
  </si>
  <si>
    <t>Herrnsdorf</t>
  </si>
  <si>
    <t>Heiligenstadt i.OFr.</t>
  </si>
  <si>
    <t>Hauptsmoor</t>
  </si>
  <si>
    <t>Haube</t>
  </si>
  <si>
    <t>Haßwald-Süd</t>
  </si>
  <si>
    <t>Haßwald-Nord</t>
  </si>
  <si>
    <t>Hartlanden</t>
  </si>
  <si>
    <t>Hallstadt</t>
  </si>
  <si>
    <t>Halbersdorf</t>
  </si>
  <si>
    <t>Hafenpreppach</t>
  </si>
  <si>
    <t>Gückelhirn</t>
  </si>
  <si>
    <t>Grumbach</t>
  </si>
  <si>
    <t>Großgressingen</t>
  </si>
  <si>
    <t>Großbirkach</t>
  </si>
  <si>
    <t>Grasmannsdorf</t>
  </si>
  <si>
    <t>Gräfenhäusling</t>
  </si>
  <si>
    <t>Gleusdorf</t>
  </si>
  <si>
    <t>Gereuth</t>
  </si>
  <si>
    <t>Gerach</t>
  </si>
  <si>
    <t>Geisfeld</t>
  </si>
  <si>
    <t>Geisberger Forst</t>
  </si>
  <si>
    <t>Gaustadt</t>
  </si>
  <si>
    <t>Friesen</t>
  </si>
  <si>
    <t>Frensdorf</t>
  </si>
  <si>
    <t>Frankendorf</t>
  </si>
  <si>
    <t>Eyrichshof</t>
  </si>
  <si>
    <t>Ermershausen</t>
  </si>
  <si>
    <t>Erlau</t>
  </si>
  <si>
    <t>Elsendorf</t>
  </si>
  <si>
    <t>Eichwald</t>
  </si>
  <si>
    <t>Ehrl</t>
  </si>
  <si>
    <t>Eckersbach</t>
  </si>
  <si>
    <t>Eckartshausen</t>
  </si>
  <si>
    <t>Ebrach</t>
  </si>
  <si>
    <t>Ebing</t>
  </si>
  <si>
    <t>Ebern</t>
  </si>
  <si>
    <t>Dürrenried</t>
  </si>
  <si>
    <t>Drosendorf</t>
  </si>
  <si>
    <t>Dreuschendorf</t>
  </si>
  <si>
    <t>Dorgendorf</t>
  </si>
  <si>
    <t>Dörrnwasserlos</t>
  </si>
  <si>
    <t>Dörfleins</t>
  </si>
  <si>
    <t>Ditterswind</t>
  </si>
  <si>
    <t>Dippach</t>
  </si>
  <si>
    <t>Deusdorf</t>
  </si>
  <si>
    <t>Demmelsdorf</t>
  </si>
  <si>
    <t>Daschendorfer Forst</t>
  </si>
  <si>
    <t>Daschendorf</t>
  </si>
  <si>
    <t>Buttenheim</t>
  </si>
  <si>
    <t>Busendorf</t>
  </si>
  <si>
    <t>Burgwindheim</t>
  </si>
  <si>
    <t>Burglesau</t>
  </si>
  <si>
    <t>Burgholz</t>
  </si>
  <si>
    <t>Burggrub</t>
  </si>
  <si>
    <t>Burgellern</t>
  </si>
  <si>
    <t>Burgebrach</t>
  </si>
  <si>
    <t>Bug</t>
  </si>
  <si>
    <t>Bruderwald</t>
  </si>
  <si>
    <t>Brünn</t>
  </si>
  <si>
    <t>Breitengüßbach</t>
  </si>
  <si>
    <t>Bramberger Wald</t>
  </si>
  <si>
    <t>Bramberg</t>
  </si>
  <si>
    <t>Bojendorf</t>
  </si>
  <si>
    <t>Bischberg</t>
  </si>
  <si>
    <t>Bischwind a.Raueneck</t>
  </si>
  <si>
    <t>Birkacher Wald</t>
  </si>
  <si>
    <t>Baunach</t>
  </si>
  <si>
    <t>Bamberg</t>
  </si>
  <si>
    <t>Aschbach</t>
  </si>
  <si>
    <t>Appendorf</t>
  </si>
  <si>
    <t>Ampferbach</t>
  </si>
  <si>
    <t>Amlingstadt</t>
  </si>
  <si>
    <t>Altenstein</t>
  </si>
  <si>
    <t>Allertshausen</t>
  </si>
  <si>
    <t>Korbersdorf</t>
  </si>
  <si>
    <t>Dörflas</t>
  </si>
  <si>
    <t>Haingrün</t>
  </si>
  <si>
    <t>Wölsauerhammer</t>
  </si>
  <si>
    <t>Wölsau</t>
  </si>
  <si>
    <t>Marktredwitz</t>
  </si>
  <si>
    <t>Oberredwitz</t>
  </si>
  <si>
    <t>Lorenzreuth</t>
  </si>
  <si>
    <t>Thölau</t>
  </si>
  <si>
    <t>Seußen</t>
  </si>
  <si>
    <t>Arzberg</t>
  </si>
  <si>
    <t>Oschwitz</t>
  </si>
  <si>
    <t>Schlottenhof</t>
  </si>
  <si>
    <t>Bergnersreuth</t>
  </si>
  <si>
    <t>Holenbrunn</t>
  </si>
  <si>
    <t>Wunsiedel</t>
  </si>
  <si>
    <t>Hildenbach</t>
  </si>
  <si>
    <t>Leutendorf</t>
  </si>
  <si>
    <t>Bad Alexandersbad</t>
  </si>
  <si>
    <t>Nagel</t>
  </si>
  <si>
    <t>Tröstau</t>
  </si>
  <si>
    <t>Vordorf</t>
  </si>
  <si>
    <t>Tröstauer Forst-Ost</t>
  </si>
  <si>
    <t>Tröstauer Forst-West</t>
  </si>
  <si>
    <t>Neubauer Forst-Süd</t>
  </si>
  <si>
    <t>Vordorfer Forst</t>
  </si>
  <si>
    <t>Meierhöfer Seite</t>
  </si>
  <si>
    <t>Weißenstadter Forst-Süd</t>
  </si>
  <si>
    <t>Stemmas</t>
  </si>
  <si>
    <t>Thiersheim</t>
  </si>
  <si>
    <t>Grün</t>
  </si>
  <si>
    <t>Dürnberg</t>
  </si>
  <si>
    <t>Bödlas</t>
  </si>
  <si>
    <t>Oberröslau</t>
  </si>
  <si>
    <t>Franken</t>
  </si>
  <si>
    <t>Voitsumra</t>
  </si>
  <si>
    <t>Weißenstadt</t>
  </si>
  <si>
    <t>Arzberger Forst</t>
  </si>
  <si>
    <t>Seedorf</t>
  </si>
  <si>
    <t>Kothigenbibersbach</t>
  </si>
  <si>
    <t>Schirnding</t>
  </si>
  <si>
    <t>Fischern</t>
  </si>
  <si>
    <t>Hohenberg a.d.Eger</t>
  </si>
  <si>
    <t>Neuhaus a.d.Eger</t>
  </si>
  <si>
    <t>Höchstädt i.Fichtelgebirge</t>
  </si>
  <si>
    <t>Hendelhammer</t>
  </si>
  <si>
    <t>Birkenbühl</t>
  </si>
  <si>
    <t>Thierstein</t>
  </si>
  <si>
    <t>Neudes</t>
  </si>
  <si>
    <t>Schwarzenhammer</t>
  </si>
  <si>
    <t>Marktleuthen</t>
  </si>
  <si>
    <t>Großwendern</t>
  </si>
  <si>
    <t>Weißenstadter Forst-Nord</t>
  </si>
  <si>
    <t>Kaiserhammer Forst-Ost</t>
  </si>
  <si>
    <t>Hohenberger Forst</t>
  </si>
  <si>
    <t>Selber Forst</t>
  </si>
  <si>
    <t>Hallersteiner Forst-Süd</t>
  </si>
  <si>
    <t>Martinlamitzer Forst-Süd</t>
  </si>
  <si>
    <t>Reicholdsgrün</t>
  </si>
  <si>
    <t>Raumetengrün</t>
  </si>
  <si>
    <t>Niederlamitz</t>
  </si>
  <si>
    <t>Kirchenlamitz</t>
  </si>
  <si>
    <t>Dörflas b.Kirchenlamitz</t>
  </si>
  <si>
    <t>Unterschieda</t>
  </si>
  <si>
    <t>Hallersteiner Forst-Nordost</t>
  </si>
  <si>
    <t>Silberbach</t>
  </si>
  <si>
    <t>Heidelheim</t>
  </si>
  <si>
    <t>Unterweißenbach</t>
  </si>
  <si>
    <t>Oberweißenbach</t>
  </si>
  <si>
    <t>Steinselb</t>
  </si>
  <si>
    <t>Buchwald</t>
  </si>
  <si>
    <t>Längenau</t>
  </si>
  <si>
    <t>Selb</t>
  </si>
  <si>
    <t>Erkersreuth</t>
  </si>
  <si>
    <t>Selb-Plößberg</t>
  </si>
  <si>
    <t>Vielitz</t>
  </si>
  <si>
    <t>Schönwald</t>
  </si>
  <si>
    <t>Sparnecker Forst</t>
  </si>
  <si>
    <t>Geroldsgrüner Forst</t>
  </si>
  <si>
    <t>Gerlaser Forst</t>
  </si>
  <si>
    <t>Nentschau</t>
  </si>
  <si>
    <t>Kühschwitz</t>
  </si>
  <si>
    <t>Prex</t>
  </si>
  <si>
    <t>Schwesendorf</t>
  </si>
  <si>
    <t>Regnitzlosau</t>
  </si>
  <si>
    <t>Vierschau</t>
  </si>
  <si>
    <t>Draisendorf</t>
  </si>
  <si>
    <t>Tauperlitz</t>
  </si>
  <si>
    <t>Kautendorf</t>
  </si>
  <si>
    <t>Rehauer Forst</t>
  </si>
  <si>
    <t>Faßmannsreuth</t>
  </si>
  <si>
    <t>Wurlitz</t>
  </si>
  <si>
    <t>Fohrenreuth</t>
  </si>
  <si>
    <t>Martinlamitzer Forst-Nord</t>
  </si>
  <si>
    <t>Oberkotzau</t>
  </si>
  <si>
    <t>Autengrün</t>
  </si>
  <si>
    <t>Fattigau</t>
  </si>
  <si>
    <t>Hallersteiner Forst-Nordwest</t>
  </si>
  <si>
    <t>Förbau</t>
  </si>
  <si>
    <t>Stobersreuth</t>
  </si>
  <si>
    <t>Quellenreuth</t>
  </si>
  <si>
    <t>Martinlamitz</t>
  </si>
  <si>
    <t>Schwarzenbach a.d.Saale</t>
  </si>
  <si>
    <t>Hallerstein</t>
  </si>
  <si>
    <t>Wulmersreuth</t>
  </si>
  <si>
    <t>Weißdorf</t>
  </si>
  <si>
    <t>Sparneck</t>
  </si>
  <si>
    <t>Friedmannsdorf</t>
  </si>
  <si>
    <t>Kleinlosnitz</t>
  </si>
  <si>
    <t>Zell im Fichtelgebirge</t>
  </si>
  <si>
    <t>Walpenreuth</t>
  </si>
  <si>
    <t>Grossenau</t>
  </si>
  <si>
    <t>Förstenreuth</t>
  </si>
  <si>
    <t>Fleisnitz</t>
  </si>
  <si>
    <t>Stammbach</t>
  </si>
  <si>
    <t>Gundlitz</t>
  </si>
  <si>
    <t>Straas</t>
  </si>
  <si>
    <t>Sauerhof</t>
  </si>
  <si>
    <t>Mechlenreuth</t>
  </si>
  <si>
    <t>Münchberg</t>
  </si>
  <si>
    <t>Meierhof b.Münchberg</t>
  </si>
  <si>
    <t>Lipperts</t>
  </si>
  <si>
    <t>Leupoldsgrün</t>
  </si>
  <si>
    <t>Haidengrün</t>
  </si>
  <si>
    <t>Schauenstein</t>
  </si>
  <si>
    <t>Volkmannsgrün</t>
  </si>
  <si>
    <t>Windischengrün</t>
  </si>
  <si>
    <t>Rodeck</t>
  </si>
  <si>
    <t>Rodecker Forst-Ost</t>
  </si>
  <si>
    <t>Döbra</t>
  </si>
  <si>
    <t>Schwarzenbach a.Wald</t>
  </si>
  <si>
    <t>Straßdorf</t>
  </si>
  <si>
    <t>Forst Schwarzenbach a.Wald</t>
  </si>
  <si>
    <t>Kleindöbra</t>
  </si>
  <si>
    <t>Schwarzenstein</t>
  </si>
  <si>
    <t>Meierhof</t>
  </si>
  <si>
    <t>Räumlas</t>
  </si>
  <si>
    <t>Löhmar</t>
  </si>
  <si>
    <t>Bernstein a.Wald</t>
  </si>
  <si>
    <t>Marlesreuth</t>
  </si>
  <si>
    <t>Lippertsgrün</t>
  </si>
  <si>
    <t>Culmitz</t>
  </si>
  <si>
    <t>Marxgrün</t>
  </si>
  <si>
    <t>Naila</t>
  </si>
  <si>
    <t>Froschgrün</t>
  </si>
  <si>
    <t>Weidesgrün</t>
  </si>
  <si>
    <t>Selbitz</t>
  </si>
  <si>
    <t>Rodesgrün</t>
  </si>
  <si>
    <t>Dörnthal</t>
  </si>
  <si>
    <t>Wüstenselbitz</t>
  </si>
  <si>
    <t>Gösmes</t>
  </si>
  <si>
    <t>Enchenreuth</t>
  </si>
  <si>
    <t>Baiergrün</t>
  </si>
  <si>
    <t>Kleinschwarzenbach</t>
  </si>
  <si>
    <t>Markersreuth</t>
  </si>
  <si>
    <t>Gottfriedsreuth</t>
  </si>
  <si>
    <t>Konradsreuth</t>
  </si>
  <si>
    <t>Martinsreuth</t>
  </si>
  <si>
    <t>Föhrenreuth</t>
  </si>
  <si>
    <t>Wölbattendorf</t>
  </si>
  <si>
    <t>Moschendorf</t>
  </si>
  <si>
    <t>Hofeck</t>
  </si>
  <si>
    <t>Unterkotzau</t>
  </si>
  <si>
    <t>Haidt</t>
  </si>
  <si>
    <t>Leimitz</t>
  </si>
  <si>
    <t>Gattendorf</t>
  </si>
  <si>
    <t>Trogen</t>
  </si>
  <si>
    <t>Feilitzsch</t>
  </si>
  <si>
    <t>Zedtwitz</t>
  </si>
  <si>
    <t>Isaar</t>
  </si>
  <si>
    <t>Töpen</t>
  </si>
  <si>
    <t>Brunnenthal</t>
  </si>
  <si>
    <t>Joditz</t>
  </si>
  <si>
    <t>Schlegel</t>
  </si>
  <si>
    <t>Köditz</t>
  </si>
  <si>
    <t>Bug b.Berg</t>
  </si>
  <si>
    <t>Gottsmannsgrün</t>
  </si>
  <si>
    <t>Schnarchenreuth</t>
  </si>
  <si>
    <t>Tiefengrün</t>
  </si>
  <si>
    <t>Rudolphstein</t>
  </si>
  <si>
    <t>Eisenbühl</t>
  </si>
  <si>
    <t>Hadermannsgrün</t>
  </si>
  <si>
    <t>Reitzenstein</t>
  </si>
  <si>
    <t>Kemlas</t>
  </si>
  <si>
    <t>Eichenstein</t>
  </si>
  <si>
    <t>Issigau</t>
  </si>
  <si>
    <t>Lichtenberg</t>
  </si>
  <si>
    <t>Carlsgrün</t>
  </si>
  <si>
    <t>Obersteben</t>
  </si>
  <si>
    <t>Bobengrün</t>
  </si>
  <si>
    <t>Thierbach</t>
  </si>
  <si>
    <t>Bad Steben</t>
  </si>
  <si>
    <t>Steinbach b.Geroldsgrün</t>
  </si>
  <si>
    <t>Dürrenwaid</t>
  </si>
  <si>
    <t>Geroldsgrün</t>
  </si>
  <si>
    <t>Mainecker Forst (Ost)</t>
  </si>
  <si>
    <t>Buckendorf</t>
  </si>
  <si>
    <t>Fesselsdorf</t>
  </si>
  <si>
    <t>Kleinziegenfeld</t>
  </si>
  <si>
    <t>Großziegenfeld</t>
  </si>
  <si>
    <t>Weiden</t>
  </si>
  <si>
    <t>Modschiedel</t>
  </si>
  <si>
    <t>Wallersberg</t>
  </si>
  <si>
    <t>Geutenreuth</t>
  </si>
  <si>
    <t>Weismain</t>
  </si>
  <si>
    <t>Kaspauer</t>
  </si>
  <si>
    <t>Mainecker Forst (West)</t>
  </si>
  <si>
    <t>Maineck</t>
  </si>
  <si>
    <t>Altenkunstadt</t>
  </si>
  <si>
    <t>Burkheim</t>
  </si>
  <si>
    <t>Strössendorf</t>
  </si>
  <si>
    <t>Zeublitz</t>
  </si>
  <si>
    <t>Mainroth</t>
  </si>
  <si>
    <t>Theisau</t>
  </si>
  <si>
    <t>Burgkunstadt</t>
  </si>
  <si>
    <t>Weidnitz</t>
  </si>
  <si>
    <t>Neuses a.Main</t>
  </si>
  <si>
    <t>Gärtenroth</t>
  </si>
  <si>
    <t>Kirchlein</t>
  </si>
  <si>
    <t>Ebneth</t>
  </si>
  <si>
    <t>Altdrossenfeld</t>
  </si>
  <si>
    <t>Muckenreuth</t>
  </si>
  <si>
    <t>Pechgraben</t>
  </si>
  <si>
    <t>Neudrossenfeld</t>
  </si>
  <si>
    <t>Brücklein</t>
  </si>
  <si>
    <t>Neuenreuth a.Main</t>
  </si>
  <si>
    <t>Langenstadt</t>
  </si>
  <si>
    <t>Limmersdorfer Forst</t>
  </si>
  <si>
    <t>Alladorf</t>
  </si>
  <si>
    <t>Tannfeld</t>
  </si>
  <si>
    <t>Felkendorf</t>
  </si>
  <si>
    <t>Limmersdorf III</t>
  </si>
  <si>
    <t>Limmersdorf II</t>
  </si>
  <si>
    <t>Limmersdorf I</t>
  </si>
  <si>
    <t>Menchau</t>
  </si>
  <si>
    <t>Thurnau</t>
  </si>
  <si>
    <t>Hutschdorf</t>
  </si>
  <si>
    <t>Sanspareil</t>
  </si>
  <si>
    <t>Schirradorf</t>
  </si>
  <si>
    <t>Wonsees</t>
  </si>
  <si>
    <t>Heubsch</t>
  </si>
  <si>
    <t>Kasendorf</t>
  </si>
  <si>
    <t>Azendorf</t>
  </si>
  <si>
    <t>Peesten</t>
  </si>
  <si>
    <t>Lopp</t>
  </si>
  <si>
    <t>Lanzendorf</t>
  </si>
  <si>
    <t>Gössenreuth</t>
  </si>
  <si>
    <t>Himmelkron</t>
  </si>
  <si>
    <t>Himmelkroner Forst</t>
  </si>
  <si>
    <t>Pulst</t>
  </si>
  <si>
    <t>Marktschorgast</t>
  </si>
  <si>
    <t>Ziegenburg</t>
  </si>
  <si>
    <t>Wirsberg</t>
  </si>
  <si>
    <t>Neufang</t>
  </si>
  <si>
    <t>Neuenmarkt</t>
  </si>
  <si>
    <t>Hegnabrunn</t>
  </si>
  <si>
    <t>Trebgast</t>
  </si>
  <si>
    <t>Lindau</t>
  </si>
  <si>
    <t>Trebgaster Forst</t>
  </si>
  <si>
    <t>Ködnitz</t>
  </si>
  <si>
    <t>Kauerndorf</t>
  </si>
  <si>
    <t>Ludwigschorgast</t>
  </si>
  <si>
    <t>Kupferberg</t>
  </si>
  <si>
    <t>Leuchau</t>
  </si>
  <si>
    <t>Katschenreuth</t>
  </si>
  <si>
    <t>Kulmbacher Forst</t>
  </si>
  <si>
    <t>Mangersreuth</t>
  </si>
  <si>
    <t>Kulmbach</t>
  </si>
  <si>
    <t>Kauernburg</t>
  </si>
  <si>
    <t>Blaich</t>
  </si>
  <si>
    <t>Metzdorf</t>
  </si>
  <si>
    <t>Burghaig</t>
  </si>
  <si>
    <t>Höferänger</t>
  </si>
  <si>
    <t>Ziegelhüttener Forst</t>
  </si>
  <si>
    <t>Oberdornlach</t>
  </si>
  <si>
    <t>Lehenthal</t>
  </si>
  <si>
    <t>Lösau</t>
  </si>
  <si>
    <t>Kirchleus</t>
  </si>
  <si>
    <t>Proß</t>
  </si>
  <si>
    <t>Wüstendorf</t>
  </si>
  <si>
    <t>Dörfles</t>
  </si>
  <si>
    <t>Mainleus</t>
  </si>
  <si>
    <t>Willmersreuth</t>
  </si>
  <si>
    <t>Motschenbach</t>
  </si>
  <si>
    <t>Wernstein</t>
  </si>
  <si>
    <t>Schwarzach b.Kulmbach</t>
  </si>
  <si>
    <t>Veitlahm</t>
  </si>
  <si>
    <t>Schmeilsdorf</t>
  </si>
  <si>
    <t>Danndorf</t>
  </si>
  <si>
    <t>Schimmendorf</t>
  </si>
  <si>
    <t>Marienweiher</t>
  </si>
  <si>
    <t>Marktleugast</t>
  </si>
  <si>
    <t>Neuensorg</t>
  </si>
  <si>
    <t>Weidmes</t>
  </si>
  <si>
    <t>Grünlas</t>
  </si>
  <si>
    <t>Rappetenreuth</t>
  </si>
  <si>
    <t>Walberngrün</t>
  </si>
  <si>
    <t>Schlockenau</t>
  </si>
  <si>
    <t>Grafengehaig</t>
  </si>
  <si>
    <t>Vogtendorf</t>
  </si>
  <si>
    <t>Stadtsteinach</t>
  </si>
  <si>
    <t>Triebenreuth</t>
  </si>
  <si>
    <t>Stadtsteinacher Forst</t>
  </si>
  <si>
    <t>Zaubach</t>
  </si>
  <si>
    <t>Rugendorf</t>
  </si>
  <si>
    <t>Rodecker Forst-West</t>
  </si>
  <si>
    <t>Schlackenreuth</t>
  </si>
  <si>
    <t>Schnebes</t>
  </si>
  <si>
    <t>Presseck</t>
  </si>
  <si>
    <t>Wartenfels</t>
  </si>
  <si>
    <t>Oberehesberg</t>
  </si>
  <si>
    <t>Köstenberg</t>
  </si>
  <si>
    <t>Gössersdorf</t>
  </si>
  <si>
    <t>Eichenbühl</t>
  </si>
  <si>
    <t>Hummendorf</t>
  </si>
  <si>
    <t>Thonberg</t>
  </si>
  <si>
    <t>Hain</t>
  </si>
  <si>
    <t>Burkersdorf</t>
  </si>
  <si>
    <t>Küps</t>
  </si>
  <si>
    <t>Oberlangenstadt</t>
  </si>
  <si>
    <t>Tüschnitz</t>
  </si>
  <si>
    <t>Johannisthal</t>
  </si>
  <si>
    <t>Schmölz</t>
  </si>
  <si>
    <t>Theisenort</t>
  </si>
  <si>
    <t>Beikheim</t>
  </si>
  <si>
    <t>Schneckenlohe</t>
  </si>
  <si>
    <t>Mödlitz</t>
  </si>
  <si>
    <t>Horb a.d.Steinach</t>
  </si>
  <si>
    <t>Hof a.d.Steinach</t>
  </si>
  <si>
    <t>Mitwitz</t>
  </si>
  <si>
    <t>Steinach a.d.Steinach</t>
  </si>
  <si>
    <t>Schwärzdorf</t>
  </si>
  <si>
    <t>Seibelsdorf</t>
  </si>
  <si>
    <t>Großvichtach</t>
  </si>
  <si>
    <t>Unterrodach</t>
  </si>
  <si>
    <t>Oberrodach</t>
  </si>
  <si>
    <t>Zeyern</t>
  </si>
  <si>
    <t>Geuser</t>
  </si>
  <si>
    <t>Dörnach</t>
  </si>
  <si>
    <t>Wallenfels</t>
  </si>
  <si>
    <t>Neuengrün</t>
  </si>
  <si>
    <t>Wolfersgrün</t>
  </si>
  <si>
    <t>Wötzelsdorf</t>
  </si>
  <si>
    <t>Ziegelerden</t>
  </si>
  <si>
    <t>Dobersgrund</t>
  </si>
  <si>
    <t>Kronach</t>
  </si>
  <si>
    <t>Gehülz</t>
  </si>
  <si>
    <t>Seelach</t>
  </si>
  <si>
    <t>Rotschreuth</t>
  </si>
  <si>
    <t>Knellendorf</t>
  </si>
  <si>
    <t>Glosberg</t>
  </si>
  <si>
    <t>Haig</t>
  </si>
  <si>
    <t>Haßlach b.Kronach</t>
  </si>
  <si>
    <t>Reitsch</t>
  </si>
  <si>
    <t>Neukenroth</t>
  </si>
  <si>
    <t>Steinwiesen</t>
  </si>
  <si>
    <t>Nurn</t>
  </si>
  <si>
    <t>Langenbacher Forst</t>
  </si>
  <si>
    <t>Heinersberg</t>
  </si>
  <si>
    <t>Nordhalben</t>
  </si>
  <si>
    <t>Roßlach</t>
  </si>
  <si>
    <t>Eibenberg</t>
  </si>
  <si>
    <t>Wilhelmsthal</t>
  </si>
  <si>
    <t>Hesselbach</t>
  </si>
  <si>
    <t>Gifting</t>
  </si>
  <si>
    <t>Lahm</t>
  </si>
  <si>
    <t>Effelter</t>
  </si>
  <si>
    <t>Grössau</t>
  </si>
  <si>
    <t>Posseck i.Bay.</t>
  </si>
  <si>
    <t>Eila</t>
  </si>
  <si>
    <t>Brauersdorf</t>
  </si>
  <si>
    <t>Pressig</t>
  </si>
  <si>
    <t>Welitsch</t>
  </si>
  <si>
    <t>Marienroth</t>
  </si>
  <si>
    <t>Rothenkirchen</t>
  </si>
  <si>
    <t>Friedersdorf</t>
  </si>
  <si>
    <t>Förtschendorf</t>
  </si>
  <si>
    <t>Tschirn</t>
  </si>
  <si>
    <t>Wickendorf</t>
  </si>
  <si>
    <t>Rappoltengrün</t>
  </si>
  <si>
    <t>Teuschnitz</t>
  </si>
  <si>
    <t>Hirschfeld</t>
  </si>
  <si>
    <t>Steinbach a.Wald</t>
  </si>
  <si>
    <t>Windheim</t>
  </si>
  <si>
    <t>Langenau</t>
  </si>
  <si>
    <t>Kehlbach</t>
  </si>
  <si>
    <t>Kleintettau</t>
  </si>
  <si>
    <t>Tettau</t>
  </si>
  <si>
    <t>Lauenhain</t>
  </si>
  <si>
    <t>Ottendorf</t>
  </si>
  <si>
    <t>Ludwigsstadt</t>
  </si>
  <si>
    <t>Steinbach a.d.Haide</t>
  </si>
  <si>
    <t>Lauenstein</t>
  </si>
  <si>
    <t>Ziegelsdorf</t>
  </si>
  <si>
    <t>Zeickhorn</t>
  </si>
  <si>
    <t>Zedersdorf</t>
  </si>
  <si>
    <t>Wüstenahorn</t>
  </si>
  <si>
    <t>Wolfsloch</t>
  </si>
  <si>
    <t>Wolfsdorf</t>
  </si>
  <si>
    <t>Wohlbach</t>
  </si>
  <si>
    <t>Wörlsdorf</t>
  </si>
  <si>
    <t>Wildenheid</t>
  </si>
  <si>
    <t>Wiesenfeld b.Coburg</t>
  </si>
  <si>
    <t>Wiesen</t>
  </si>
  <si>
    <t>Welsberg</t>
  </si>
  <si>
    <t>Wellmersdorf</t>
  </si>
  <si>
    <t>Weißenbrunn vorm Wald</t>
  </si>
  <si>
    <t>Weißenbrunn a.Forst</t>
  </si>
  <si>
    <t>Weitramsdorf</t>
  </si>
  <si>
    <t>Weischau</t>
  </si>
  <si>
    <t>Weingarten</t>
  </si>
  <si>
    <t>Weimersdorf</t>
  </si>
  <si>
    <t>Weidhausen b.Coburg</t>
  </si>
  <si>
    <t>Weickenbach</t>
  </si>
  <si>
    <t>Watzendorf</t>
  </si>
  <si>
    <t>Waldsachsen</t>
  </si>
  <si>
    <t>Unterzettlitz</t>
  </si>
  <si>
    <t>Unterwohlsbach</t>
  </si>
  <si>
    <t>Unterwasungen</t>
  </si>
  <si>
    <t>Untersiemau</t>
  </si>
  <si>
    <t>Unterlauter</t>
  </si>
  <si>
    <t>Unterlangenstadt</t>
  </si>
  <si>
    <t>Unterelldorf</t>
  </si>
  <si>
    <t>Unnersdorf</t>
  </si>
  <si>
    <t>Uetzing</t>
  </si>
  <si>
    <t>Trübenbach</t>
  </si>
  <si>
    <t>Trieb</t>
  </si>
  <si>
    <t>Tremersdorf</t>
  </si>
  <si>
    <t>Trainau</t>
  </si>
  <si>
    <t>Tiefenlauter</t>
  </si>
  <si>
    <t>Sülzfeld</t>
  </si>
  <si>
    <t>Stublang</t>
  </si>
  <si>
    <t>Stöppach</t>
  </si>
  <si>
    <t>Bad Staffelstein</t>
  </si>
  <si>
    <t>Spittelstein</t>
  </si>
  <si>
    <t>Sonnefelder Forst-West</t>
  </si>
  <si>
    <t>Sonnefelder Forst-Süd</t>
  </si>
  <si>
    <t>Sonnefelder Forst-Nord</t>
  </si>
  <si>
    <t>Sonnefeld</t>
  </si>
  <si>
    <t>Seubelsdorf</t>
  </si>
  <si>
    <t>Seßlach</t>
  </si>
  <si>
    <t>Seidmannsdorf</t>
  </si>
  <si>
    <t>Schwürbitz</t>
  </si>
  <si>
    <t>Schwabthal</t>
  </si>
  <si>
    <t>Schorkendorf</t>
  </si>
  <si>
    <t>Schottenstein</t>
  </si>
  <si>
    <t>Schönstädt</t>
  </si>
  <si>
    <t>Schney</t>
  </si>
  <si>
    <t>Scheuerfeld</t>
  </si>
  <si>
    <t>Scherneck</t>
  </si>
  <si>
    <t>Schafhof</t>
  </si>
  <si>
    <t>Rudelsdorf</t>
  </si>
  <si>
    <t>Rüttmannsdorf</t>
  </si>
  <si>
    <t>Rottenbach</t>
  </si>
  <si>
    <t>Rothmannsthal</t>
  </si>
  <si>
    <t>Rothenhof</t>
  </si>
  <si>
    <t>Rothenberg</t>
  </si>
  <si>
    <t>Roth a.Forst</t>
  </si>
  <si>
    <t>Roßfeld</t>
  </si>
  <si>
    <t>Rossach</t>
  </si>
  <si>
    <t>Rögen</t>
  </si>
  <si>
    <t>Rodach</t>
  </si>
  <si>
    <t>Redwitz a.d.Rodach</t>
  </si>
  <si>
    <t>Prächting</t>
  </si>
  <si>
    <t>Plesten</t>
  </si>
  <si>
    <t>Ottowind</t>
  </si>
  <si>
    <t>Oettingshausen</t>
  </si>
  <si>
    <t>Oeslau</t>
  </si>
  <si>
    <t>Oberwasungen</t>
  </si>
  <si>
    <t>Oberwallenstadt</t>
  </si>
  <si>
    <t>Oberwohlsbach</t>
  </si>
  <si>
    <t>Obersiemau</t>
  </si>
  <si>
    <t>Obersdorf</t>
  </si>
  <si>
    <t>Oberlauter</t>
  </si>
  <si>
    <t>Oberlangheim</t>
  </si>
  <si>
    <t>Oberfüllbach</t>
  </si>
  <si>
    <t>Oberküps</t>
  </si>
  <si>
    <t>Oberelldorf</t>
  </si>
  <si>
    <t>Niederfüllbach</t>
  </si>
  <si>
    <t>Neu- u.Neershof</t>
  </si>
  <si>
    <t>Neustadter Forst</t>
  </si>
  <si>
    <t>Neustadt b.Coburg</t>
  </si>
  <si>
    <t>Neuses b.Coburg</t>
  </si>
  <si>
    <t>Neuses a.d.Eichen</t>
  </si>
  <si>
    <t>Neuses a.Brand</t>
  </si>
  <si>
    <t>Neuensorger Forst</t>
  </si>
  <si>
    <t>Neuensee</t>
  </si>
  <si>
    <t>Neida</t>
  </si>
  <si>
    <t>Nedensdorf</t>
  </si>
  <si>
    <t>Moggenbrunn</t>
  </si>
  <si>
    <t>Mönchrödener Forst</t>
  </si>
  <si>
    <t>Mönchröden</t>
  </si>
  <si>
    <t>Mönchkröttendorf</t>
  </si>
  <si>
    <t>Mittelwasungen</t>
  </si>
  <si>
    <t>Mistelfeld</t>
  </si>
  <si>
    <t>Mirsdorf</t>
  </si>
  <si>
    <t>Michelau i.OFr.</t>
  </si>
  <si>
    <t>Meschenbach</t>
  </si>
  <si>
    <t>Messenfeld</t>
  </si>
  <si>
    <t>Merlach</t>
  </si>
  <si>
    <t>Meeder</t>
  </si>
  <si>
    <t>Meilschnitz</t>
  </si>
  <si>
    <t>Marktzeuln</t>
  </si>
  <si>
    <t>Marktgraitz</t>
  </si>
  <si>
    <t>Mannsgereuth</t>
  </si>
  <si>
    <t>Mährenhausen</t>
  </si>
  <si>
    <t>Lützelbuch</t>
  </si>
  <si>
    <t>Lichtenfels</t>
  </si>
  <si>
    <t>Lettenreuth</t>
  </si>
  <si>
    <t>Lempertshausen</t>
  </si>
  <si>
    <t>Lechenroth</t>
  </si>
  <si>
    <t>Lauterburg</t>
  </si>
  <si>
    <t>Langheim</t>
  </si>
  <si>
    <t>Lahm b.Lichtenfels</t>
  </si>
  <si>
    <t>Kümmel</t>
  </si>
  <si>
    <t>Köttel</t>
  </si>
  <si>
    <t>Kösten</t>
  </si>
  <si>
    <t>Kösfeld</t>
  </si>
  <si>
    <t>Köllnholz</t>
  </si>
  <si>
    <t>Kleukheim</t>
  </si>
  <si>
    <t>Kleinwalbur</t>
  </si>
  <si>
    <t>Kleingarnstadt</t>
  </si>
  <si>
    <t>Kipfendorf</t>
  </si>
  <si>
    <t>Ketschenbach</t>
  </si>
  <si>
    <t>Kemmaten</t>
  </si>
  <si>
    <t>Isling</t>
  </si>
  <si>
    <t>Horsdorf</t>
  </si>
  <si>
    <t>Horb b.Fürth a.Berg</t>
  </si>
  <si>
    <t>Hohensteiner Forst</t>
  </si>
  <si>
    <t>Höhn</t>
  </si>
  <si>
    <t>Hochstadt a.Main</t>
  </si>
  <si>
    <t>Herreth</t>
  </si>
  <si>
    <t>Herbartsdorf</t>
  </si>
  <si>
    <t>Heldritt</t>
  </si>
  <si>
    <t>Heilgersdorf</t>
  </si>
  <si>
    <t>Hattersdorf</t>
  </si>
  <si>
    <t>Hassenberg</t>
  </si>
  <si>
    <t>Hähnles</t>
  </si>
  <si>
    <t>Haarth</t>
  </si>
  <si>
    <t>Haarbrücken</t>
  </si>
  <si>
    <t>Grundfeld</t>
  </si>
  <si>
    <t>Grub a.Forst</t>
  </si>
  <si>
    <t>Großwalbur</t>
  </si>
  <si>
    <t>Großheirath</t>
  </si>
  <si>
    <t>Großgarnstadt</t>
  </si>
  <si>
    <t>Grattstadt</t>
  </si>
  <si>
    <t>Gossenberg</t>
  </si>
  <si>
    <t>Gleußen</t>
  </si>
  <si>
    <t>Gleismuthhausen</t>
  </si>
  <si>
    <t>Gestungshausen</t>
  </si>
  <si>
    <t>Gemünda i.OFr.</t>
  </si>
  <si>
    <t>Gellnhausen</t>
  </si>
  <si>
    <t>Gauerstadt</t>
  </si>
  <si>
    <t>Fürth a.Berg</t>
  </si>
  <si>
    <t>Frohnlach</t>
  </si>
  <si>
    <t>Friesendorf</t>
  </si>
  <si>
    <t>Freiberg</t>
  </si>
  <si>
    <t>Frauendorf</t>
  </si>
  <si>
    <t>Forst Buch a.Forst</t>
  </si>
  <si>
    <t>Fornbach</t>
  </si>
  <si>
    <t>Fechheim</t>
  </si>
  <si>
    <t>Elsa</t>
  </si>
  <si>
    <t>Einberg</t>
  </si>
  <si>
    <t>Eggenbach</t>
  </si>
  <si>
    <t>Ebersdorf b.Coburg</t>
  </si>
  <si>
    <t>Ebensfeld</t>
  </si>
  <si>
    <t>Drossenhausen</t>
  </si>
  <si>
    <t>Draisdorf</t>
  </si>
  <si>
    <t>Döringstadt</t>
  </si>
  <si>
    <t>Dörfles b.Coburg</t>
  </si>
  <si>
    <t>Dittersbrunn</t>
  </si>
  <si>
    <t>Creidlitz</t>
  </si>
  <si>
    <t>Cortendorf</t>
  </si>
  <si>
    <t>Coburger Forst-Südost</t>
  </si>
  <si>
    <t>Coburger Forst-Nordwest</t>
  </si>
  <si>
    <t>Coburg</t>
  </si>
  <si>
    <t>Callenberger Forst-West</t>
  </si>
  <si>
    <t>Burgberg</t>
  </si>
  <si>
    <t>Buchenrod</t>
  </si>
  <si>
    <t>Buch a.Forst</t>
  </si>
  <si>
    <t>Brüxer Forst</t>
  </si>
  <si>
    <t>Brüx</t>
  </si>
  <si>
    <t>Breitengüßbacher Forst</t>
  </si>
  <si>
    <t>Breitenauer Forst</t>
  </si>
  <si>
    <t>Boderndorf</t>
  </si>
  <si>
    <t>Blumenrod</t>
  </si>
  <si>
    <t>Bischwind</t>
  </si>
  <si>
    <t>Birkig</t>
  </si>
  <si>
    <t>Birkach a.Forst</t>
  </si>
  <si>
    <t>Beuerfeld</t>
  </si>
  <si>
    <t>Bertelsdorf</t>
  </si>
  <si>
    <t>Beiersdorf b.Coburg</t>
  </si>
  <si>
    <t>Autenhausen</t>
  </si>
  <si>
    <t>Altenhof</t>
  </si>
  <si>
    <t>Altenbanz</t>
  </si>
  <si>
    <t>Aicha</t>
  </si>
  <si>
    <t>Ahorn</t>
  </si>
  <si>
    <t>Ahlstadt</t>
  </si>
  <si>
    <t>Freihaslach Nordwest</t>
  </si>
  <si>
    <t>Altmannshausen Nordwest</t>
  </si>
  <si>
    <t>Langenfeld</t>
  </si>
  <si>
    <t>Ullstadt</t>
  </si>
  <si>
    <t>Sugenheim</t>
  </si>
  <si>
    <t>Deutenheim</t>
  </si>
  <si>
    <t>Krautostheim</t>
  </si>
  <si>
    <t>Ezelheim</t>
  </si>
  <si>
    <t>Krassolzheim</t>
  </si>
  <si>
    <t>Ruthmannsweiler</t>
  </si>
  <si>
    <t>Unterlaimbach</t>
  </si>
  <si>
    <t>Oberlaimbach</t>
  </si>
  <si>
    <t>Markt Bibart</t>
  </si>
  <si>
    <t>Limpurgerforst</t>
  </si>
  <si>
    <t>Dornheim</t>
  </si>
  <si>
    <t>Nenzenheim</t>
  </si>
  <si>
    <t>Hüttenheim i.Bay.</t>
  </si>
  <si>
    <t>Seinsheim</t>
  </si>
  <si>
    <t>Iffigheim</t>
  </si>
  <si>
    <t>Wässerndorf</t>
  </si>
  <si>
    <t>Gnötzheim</t>
  </si>
  <si>
    <t>Unterickelsheim</t>
  </si>
  <si>
    <t>Martinsheim</t>
  </si>
  <si>
    <t>Enheim</t>
  </si>
  <si>
    <t>Gnodstadt</t>
  </si>
  <si>
    <t>Obersteinbach</t>
  </si>
  <si>
    <t>Thierberg</t>
  </si>
  <si>
    <t>Scheinfeld</t>
  </si>
  <si>
    <t>Grappertshofen</t>
  </si>
  <si>
    <t>Burgambach</t>
  </si>
  <si>
    <t>Altmannshausen</t>
  </si>
  <si>
    <t>Hellmitzheim</t>
  </si>
  <si>
    <t>Mönchsondheim</t>
  </si>
  <si>
    <t>Markt Herrnsheim</t>
  </si>
  <si>
    <t>Tiefenstockheim</t>
  </si>
  <si>
    <t>Obernbreit</t>
  </si>
  <si>
    <t>Marktbreit</t>
  </si>
  <si>
    <t>Hombeer</t>
  </si>
  <si>
    <t>Frankfurt</t>
  </si>
  <si>
    <t>Kornhöfstadt</t>
  </si>
  <si>
    <t>Schnodsenbach</t>
  </si>
  <si>
    <t>Erlabronn</t>
  </si>
  <si>
    <t>Schönaich</t>
  </si>
  <si>
    <t>Ziegenbach</t>
  </si>
  <si>
    <t>Possenheim</t>
  </si>
  <si>
    <t>Markt Einersheim</t>
  </si>
  <si>
    <t>Willanzheim</t>
  </si>
  <si>
    <t>Marktsteft</t>
  </si>
  <si>
    <t>Segnitz</t>
  </si>
  <si>
    <t>Breitenlohe</t>
  </si>
  <si>
    <t>Burghaslach</t>
  </si>
  <si>
    <t>Markt Taschendorf</t>
  </si>
  <si>
    <t>Seitenbuch</t>
  </si>
  <si>
    <t>Oberrimbach</t>
  </si>
  <si>
    <t>Appenfelden</t>
  </si>
  <si>
    <t>Prühl</t>
  </si>
  <si>
    <t>Oberscheinfeld</t>
  </si>
  <si>
    <t>Krettenbach</t>
  </si>
  <si>
    <t>Stierhöfstetten</t>
  </si>
  <si>
    <t>Mannhofer Forst</t>
  </si>
  <si>
    <t>Wüstenfelden</t>
  </si>
  <si>
    <t>Birklingen</t>
  </si>
  <si>
    <t>Iphofen</t>
  </si>
  <si>
    <t>Rödelsee</t>
  </si>
  <si>
    <t>Fröhstockheim</t>
  </si>
  <si>
    <t>Mainbernheim</t>
  </si>
  <si>
    <t>Hoheim</t>
  </si>
  <si>
    <t>Sickershausen</t>
  </si>
  <si>
    <t>Hohenfeld</t>
  </si>
  <si>
    <t>Sulzfeld a.Main</t>
  </si>
  <si>
    <t>Fürstenforst</t>
  </si>
  <si>
    <t>Freihaslach</t>
  </si>
  <si>
    <t>Burghöchstadt</t>
  </si>
  <si>
    <t>Wasserberndorf</t>
  </si>
  <si>
    <t>Rehweiler</t>
  </si>
  <si>
    <t>Herper</t>
  </si>
  <si>
    <t>Castell</t>
  </si>
  <si>
    <t>Wiesenbronn</t>
  </si>
  <si>
    <t>Großlangheim</t>
  </si>
  <si>
    <t>Kitzingen</t>
  </si>
  <si>
    <t>Buchbrunn</t>
  </si>
  <si>
    <t>Repperndorf</t>
  </si>
  <si>
    <t>Kaltensondheim</t>
  </si>
  <si>
    <t>Holzberndorf</t>
  </si>
  <si>
    <t>Ilmenau</t>
  </si>
  <si>
    <t>Füttersee</t>
  </si>
  <si>
    <t>Geiselwind</t>
  </si>
  <si>
    <t>Langenberg</t>
  </si>
  <si>
    <t>Untersambach</t>
  </si>
  <si>
    <t>Abtswind</t>
  </si>
  <si>
    <t>Rüdenhausen</t>
  </si>
  <si>
    <t>Kleinlangheim</t>
  </si>
  <si>
    <t>Hörblach</t>
  </si>
  <si>
    <t>Klosterforst</t>
  </si>
  <si>
    <t>Albertshofen</t>
  </si>
  <si>
    <t>Mainstockheim</t>
  </si>
  <si>
    <t>Biebelried</t>
  </si>
  <si>
    <t>Ebersbrunn</t>
  </si>
  <si>
    <t>Gräfenneuses</t>
  </si>
  <si>
    <t>Rüdern</t>
  </si>
  <si>
    <t>Geesdorf</t>
  </si>
  <si>
    <t>Wiesentheid</t>
  </si>
  <si>
    <t>Feuerbach</t>
  </si>
  <si>
    <t>Atzhausen</t>
  </si>
  <si>
    <t>Düllstadt</t>
  </si>
  <si>
    <t>Stadtschwarzach</t>
  </si>
  <si>
    <t>Münsterschwarzach</t>
  </si>
  <si>
    <t>Schwarzenau</t>
  </si>
  <si>
    <t>Mainsondheim</t>
  </si>
  <si>
    <t>Dettelbach</t>
  </si>
  <si>
    <t>Bibergau</t>
  </si>
  <si>
    <t>Effeldorf</t>
  </si>
  <si>
    <t>Altenschönbach</t>
  </si>
  <si>
    <t>Kirchschönbach</t>
  </si>
  <si>
    <t>Prichsenstadt</t>
  </si>
  <si>
    <t>Stadelschwarzach</t>
  </si>
  <si>
    <t>Reupelsdorf</t>
  </si>
  <si>
    <t>Dimbach</t>
  </si>
  <si>
    <t>Gerlachshausen</t>
  </si>
  <si>
    <t>Sommerach</t>
  </si>
  <si>
    <t>Neuses a.Berg</t>
  </si>
  <si>
    <t>Brück</t>
  </si>
  <si>
    <t>Schnepfenbach</t>
  </si>
  <si>
    <t>Schernau</t>
  </si>
  <si>
    <t>Euerfeld</t>
  </si>
  <si>
    <t>Bimbach</t>
  </si>
  <si>
    <t>Neuses a.Sand</t>
  </si>
  <si>
    <t>Brünnau</t>
  </si>
  <si>
    <t>Järkendorf</t>
  </si>
  <si>
    <t>Eichfeld</t>
  </si>
  <si>
    <t>Hallburg</t>
  </si>
  <si>
    <t>Nordheim a.Main</t>
  </si>
  <si>
    <t>Köhler</t>
  </si>
  <si>
    <t>Neusetz</t>
  </si>
  <si>
    <t>Krautheim</t>
  </si>
  <si>
    <t>Obervolkach</t>
  </si>
  <si>
    <t>Volkach</t>
  </si>
  <si>
    <t>Astheim</t>
  </si>
  <si>
    <t>Escherndorf</t>
  </si>
  <si>
    <t>Gaibach</t>
  </si>
  <si>
    <t>Fahr</t>
  </si>
  <si>
    <t>Siegendorf</t>
  </si>
  <si>
    <t>Breitbach</t>
  </si>
  <si>
    <t>Prölsdorf</t>
  </si>
  <si>
    <t>Koppenwind</t>
  </si>
  <si>
    <t>Handthal</t>
  </si>
  <si>
    <t>Oberschwarzach</t>
  </si>
  <si>
    <t>Mutzenroth</t>
  </si>
  <si>
    <t>Schallfeld</t>
  </si>
  <si>
    <t>Lülsfeld</t>
  </si>
  <si>
    <t>Fürnbach</t>
  </si>
  <si>
    <t>Falsbrunn</t>
  </si>
  <si>
    <t>Theinheim</t>
  </si>
  <si>
    <t>Untersteinbach</t>
  </si>
  <si>
    <t>Wustviel</t>
  </si>
  <si>
    <t>Geusfeld</t>
  </si>
  <si>
    <t>Wiebelsberg</t>
  </si>
  <si>
    <t>Frankenwinheim</t>
  </si>
  <si>
    <t>Dankenfeld</t>
  </si>
  <si>
    <t>Kirchaich</t>
  </si>
  <si>
    <t>Karbach</t>
  </si>
  <si>
    <t>Wustvieler Forst</t>
  </si>
  <si>
    <t>Prüßberg</t>
  </si>
  <si>
    <t>Michelau i.Steigerwald</t>
  </si>
  <si>
    <t>Dingolshausen</t>
  </si>
  <si>
    <t>Rügshofen</t>
  </si>
  <si>
    <t>Gerolzhofen</t>
  </si>
  <si>
    <t>Brünnstadt</t>
  </si>
  <si>
    <t>Zeilitzheim</t>
  </si>
  <si>
    <t>Stammheim</t>
  </si>
  <si>
    <t>Weisbrunn</t>
  </si>
  <si>
    <t>Trossenfurt</t>
  </si>
  <si>
    <t>Tretzendorf</t>
  </si>
  <si>
    <t>Fatschenbrunn</t>
  </si>
  <si>
    <t>Fabrikschleichach</t>
  </si>
  <si>
    <t>Fabrik-Schleichacher Forst-NO</t>
  </si>
  <si>
    <t>Fabrik-Schleichacher Forst-SW</t>
  </si>
  <si>
    <t>Altmannsdorf</t>
  </si>
  <si>
    <t>Hundelshausen</t>
  </si>
  <si>
    <t>Vögnitz</t>
  </si>
  <si>
    <t>Mönchstockheim</t>
  </si>
  <si>
    <t>Alitzheim</t>
  </si>
  <si>
    <t>Herlheim</t>
  </si>
  <si>
    <t>Kolitzheim</t>
  </si>
  <si>
    <t>Wipfeld</t>
  </si>
  <si>
    <t>Schwanfeld</t>
  </si>
  <si>
    <t>Roßstadt</t>
  </si>
  <si>
    <t>Dippach a.Main</t>
  </si>
  <si>
    <t>Zeller Forst-Ost</t>
  </si>
  <si>
    <t>Unterschleichach</t>
  </si>
  <si>
    <t>Oberschleichach</t>
  </si>
  <si>
    <t>Neuschleichach</t>
  </si>
  <si>
    <t>Neuhauser Forst</t>
  </si>
  <si>
    <t>Traustadt</t>
  </si>
  <si>
    <t>Kleinrheinfeld</t>
  </si>
  <si>
    <t>Sulzheim</t>
  </si>
  <si>
    <t>Oberspiesheim</t>
  </si>
  <si>
    <t>Unterspiesheim</t>
  </si>
  <si>
    <t>Gernach</t>
  </si>
  <si>
    <t>Theilheim</t>
  </si>
  <si>
    <t>Eßleben</t>
  </si>
  <si>
    <t>Binsbach</t>
  </si>
  <si>
    <t>Binsfeld</t>
  </si>
  <si>
    <t>Stettfeld</t>
  </si>
  <si>
    <t>Eltmann</t>
  </si>
  <si>
    <t>Zeller Forst-West</t>
  </si>
  <si>
    <t>Zell a.Ebersberg</t>
  </si>
  <si>
    <t>Oberschwappach</t>
  </si>
  <si>
    <t>Unterschwappach</t>
  </si>
  <si>
    <t>Wohnau</t>
  </si>
  <si>
    <t>Reinhardswinden</t>
  </si>
  <si>
    <t>Donnersdorf</t>
  </si>
  <si>
    <t>Tugendorf</t>
  </si>
  <si>
    <t>Heidenfeld</t>
  </si>
  <si>
    <t>Garstadt</t>
  </si>
  <si>
    <t>Hergolshausen</t>
  </si>
  <si>
    <t>Waigolshausen</t>
  </si>
  <si>
    <t>Zeuzleben</t>
  </si>
  <si>
    <t>Gänheim</t>
  </si>
  <si>
    <t>Reuchelheim</t>
  </si>
  <si>
    <t>Müdesheim</t>
  </si>
  <si>
    <t>Halsheim</t>
  </si>
  <si>
    <t>Rudendorf</t>
  </si>
  <si>
    <t>Gleisenau</t>
  </si>
  <si>
    <t>Ebelsbach</t>
  </si>
  <si>
    <t>Ziegelanger</t>
  </si>
  <si>
    <t>Sand a.Main</t>
  </si>
  <si>
    <t>Knetzgau</t>
  </si>
  <si>
    <t>Hainert</t>
  </si>
  <si>
    <t>Dampfach</t>
  </si>
  <si>
    <t>Pusselsheim</t>
  </si>
  <si>
    <t>Dürrfeld</t>
  </si>
  <si>
    <t>Grettstadt</t>
  </si>
  <si>
    <t>Röthlein</t>
  </si>
  <si>
    <t>Ettleben</t>
  </si>
  <si>
    <t>Werneck</t>
  </si>
  <si>
    <t>Schraudenbach</t>
  </si>
  <si>
    <t>Heugrumbach</t>
  </si>
  <si>
    <t>Lußberg</t>
  </si>
  <si>
    <t>Hermannsberg</t>
  </si>
  <si>
    <t>Breitbrunn</t>
  </si>
  <si>
    <t>Schmachtenberg</t>
  </si>
  <si>
    <t>Zeil a.Main</t>
  </si>
  <si>
    <t>Augsfeld</t>
  </si>
  <si>
    <t>Wonfurt</t>
  </si>
  <si>
    <t>Obertheres</t>
  </si>
  <si>
    <t>Horhausen</t>
  </si>
  <si>
    <t>Untertheres</t>
  </si>
  <si>
    <t>Obereuerheim</t>
  </si>
  <si>
    <t>Untereuerheim</t>
  </si>
  <si>
    <t>Gochsheim</t>
  </si>
  <si>
    <t>Grafenrheinfeld</t>
  </si>
  <si>
    <t>Bergrheinfeld</t>
  </si>
  <si>
    <t>Schnackenwerth</t>
  </si>
  <si>
    <t>Rundelshausen</t>
  </si>
  <si>
    <t>Schleerieth</t>
  </si>
  <si>
    <t>Stettbach</t>
  </si>
  <si>
    <t>Büchold</t>
  </si>
  <si>
    <t>Kirchlauter</t>
  </si>
  <si>
    <t>Neubrunn</t>
  </si>
  <si>
    <t>Dörflis</t>
  </si>
  <si>
    <t>Bischofsheimer Forst-Nordost</t>
  </si>
  <si>
    <t>Bischofsheimer Forst-Südwest</t>
  </si>
  <si>
    <t>Bischofsheim</t>
  </si>
  <si>
    <t>Krum</t>
  </si>
  <si>
    <t>Haßfurt</t>
  </si>
  <si>
    <t>Wülflingen</t>
  </si>
  <si>
    <t>Greßhausen</t>
  </si>
  <si>
    <t>Gädheim</t>
  </si>
  <si>
    <t>Weyer</t>
  </si>
  <si>
    <t>Vasbühl</t>
  </si>
  <si>
    <t>Schwebenried</t>
  </si>
  <si>
    <t>Altbessingen</t>
  </si>
  <si>
    <t>Köslau</t>
  </si>
  <si>
    <t>Kottenbrunn</t>
  </si>
  <si>
    <t>Windberger Forst</t>
  </si>
  <si>
    <t>Sechsthal</t>
  </si>
  <si>
    <t>Prappach</t>
  </si>
  <si>
    <t>Sylbach</t>
  </si>
  <si>
    <t>Unterhohenried</t>
  </si>
  <si>
    <t>Oberhohenried</t>
  </si>
  <si>
    <t>Sailershausen</t>
  </si>
  <si>
    <t>Schonungen</t>
  </si>
  <si>
    <t>Mainberg</t>
  </si>
  <si>
    <t>Sennfeld</t>
  </si>
  <si>
    <t>Schweinfurt</t>
  </si>
  <si>
    <t>Geldersheim</t>
  </si>
  <si>
    <t>Sömmersdorf</t>
  </si>
  <si>
    <t>Brebersdorf</t>
  </si>
  <si>
    <t>Kaisten</t>
  </si>
  <si>
    <t>Wülfershausen</t>
  </si>
  <si>
    <t>Neubessingen</t>
  </si>
  <si>
    <t>Königsberg i.Bay.</t>
  </si>
  <si>
    <t>Hellingen</t>
  </si>
  <si>
    <t>Römershofen</t>
  </si>
  <si>
    <t>Uchenhofen</t>
  </si>
  <si>
    <t>Abersfeld</t>
  </si>
  <si>
    <t>Marktsteinach</t>
  </si>
  <si>
    <t>Dittelbrunn</t>
  </si>
  <si>
    <t>Niederwerrn</t>
  </si>
  <si>
    <t>Oberwerrn</t>
  </si>
  <si>
    <t>Euerbach</t>
  </si>
  <si>
    <t>Kützberg</t>
  </si>
  <si>
    <t>Obbach</t>
  </si>
  <si>
    <t>Rütschenhausen</t>
  </si>
  <si>
    <t>Schwemmelsbach</t>
  </si>
  <si>
    <t>Greßthal</t>
  </si>
  <si>
    <t>Unfinden</t>
  </si>
  <si>
    <t>Junkersdorf</t>
  </si>
  <si>
    <t>Mechenried</t>
  </si>
  <si>
    <t>Kleinmünster</t>
  </si>
  <si>
    <t>Löffelsterz</t>
  </si>
  <si>
    <t>Üchtelhausen</t>
  </si>
  <si>
    <t>Hambach</t>
  </si>
  <si>
    <t>Maibach</t>
  </si>
  <si>
    <t>Kronungen</t>
  </si>
  <si>
    <t>Poppenhausen</t>
  </si>
  <si>
    <t>Wasserlosen</t>
  </si>
  <si>
    <t>Goßmannsdorfer Forst</t>
  </si>
  <si>
    <t>Hohnhausen</t>
  </si>
  <si>
    <t>Rügheim</t>
  </si>
  <si>
    <t>Kleinsteinach</t>
  </si>
  <si>
    <t>Humprechtshausen</t>
  </si>
  <si>
    <t>Reichmannshausen</t>
  </si>
  <si>
    <t>Weipoltshausen</t>
  </si>
  <si>
    <t>Leuzendorf i.UFr.</t>
  </si>
  <si>
    <t>Burgpreppach</t>
  </si>
  <si>
    <t>Ibind</t>
  </si>
  <si>
    <t>Fitzendorf</t>
  </si>
  <si>
    <t>Goßmannsdorf</t>
  </si>
  <si>
    <t>Hofheim i.UFr.</t>
  </si>
  <si>
    <t>Lendershausen</t>
  </si>
  <si>
    <t>Kerbfeld</t>
  </si>
  <si>
    <t>Madenhausen</t>
  </si>
  <si>
    <t>Jeusing</t>
  </si>
  <si>
    <t>Pfändhausen</t>
  </si>
  <si>
    <t>Pfersdorf</t>
  </si>
  <si>
    <t>Gemeinfeld</t>
  </si>
  <si>
    <t>Ueschersdorf</t>
  </si>
  <si>
    <t>Erlsdorf</t>
  </si>
  <si>
    <t>Manau</t>
  </si>
  <si>
    <t>Walchenfeld</t>
  </si>
  <si>
    <t>Eichelsdorf</t>
  </si>
  <si>
    <t>Reckertshausen</t>
  </si>
  <si>
    <t>Friesenhausen</t>
  </si>
  <si>
    <t>Happertshausen</t>
  </si>
  <si>
    <t>Aidhausen</t>
  </si>
  <si>
    <t>Fuchsstadt</t>
  </si>
  <si>
    <t>Ballingshausen</t>
  </si>
  <si>
    <t>Schweinshaupten</t>
  </si>
  <si>
    <t>Rottensteiner Forst</t>
  </si>
  <si>
    <t>Nassach</t>
  </si>
  <si>
    <t>Stadtlauringen</t>
  </si>
  <si>
    <t>Kimmelsbach</t>
  </si>
  <si>
    <t>Birnfeld</t>
  </si>
  <si>
    <t>Wetzhausen</t>
  </si>
  <si>
    <t>Mailes</t>
  </si>
  <si>
    <t>Bundorf</t>
  </si>
  <si>
    <t>Oberlauringen</t>
  </si>
  <si>
    <t>Tauberrettersheim</t>
  </si>
  <si>
    <t>Bieberehren</t>
  </si>
  <si>
    <t>Röttingen</t>
  </si>
  <si>
    <t>Burgerroth</t>
  </si>
  <si>
    <t>Aufstetten</t>
  </si>
  <si>
    <t>Strüth</t>
  </si>
  <si>
    <t>Aub</t>
  </si>
  <si>
    <t>Baldersheim</t>
  </si>
  <si>
    <t>Riedenheim</t>
  </si>
  <si>
    <t>Oellingen</t>
  </si>
  <si>
    <t>Gelchsheim</t>
  </si>
  <si>
    <t>Stalldorf</t>
  </si>
  <si>
    <t>Oesfeld</t>
  </si>
  <si>
    <t>Osthausen</t>
  </si>
  <si>
    <t>Bolzhausen</t>
  </si>
  <si>
    <t>Sonderhofen</t>
  </si>
  <si>
    <t>Sächsenheim</t>
  </si>
  <si>
    <t>Gaurettersheim</t>
  </si>
  <si>
    <t>Rittershausen</t>
  </si>
  <si>
    <t>Wolkshausen</t>
  </si>
  <si>
    <t>Euerhausen</t>
  </si>
  <si>
    <t>Bütthard</t>
  </si>
  <si>
    <t>Hopferstadt</t>
  </si>
  <si>
    <t>Eichelsee</t>
  </si>
  <si>
    <t>Gaukönigshofen</t>
  </si>
  <si>
    <t>Herchsheim</t>
  </si>
  <si>
    <t>Allersheim</t>
  </si>
  <si>
    <t>Gützingen</t>
  </si>
  <si>
    <t>Gaubüttelbrunn</t>
  </si>
  <si>
    <t>Frickenhausen a.Main</t>
  </si>
  <si>
    <t>Ochsenfurt</t>
  </si>
  <si>
    <t>Hohestadt</t>
  </si>
  <si>
    <t>Tückelhausen</t>
  </si>
  <si>
    <t>Acholshausen</t>
  </si>
  <si>
    <t>Giebelstadt</t>
  </si>
  <si>
    <t>Zeubelried</t>
  </si>
  <si>
    <t>Kleinochsenfurt</t>
  </si>
  <si>
    <t>Goßmannsdorf a.Main</t>
  </si>
  <si>
    <t>Darstadt</t>
  </si>
  <si>
    <t>Eßfeld</t>
  </si>
  <si>
    <t>Ingolstadt i.UFr.</t>
  </si>
  <si>
    <t>Geroldshausen</t>
  </si>
  <si>
    <t>Sommerhausen</t>
  </si>
  <si>
    <t>Winterhausen</t>
  </si>
  <si>
    <t>Albertshausen</t>
  </si>
  <si>
    <t>Lindelbach</t>
  </si>
  <si>
    <t>Eibelstadt</t>
  </si>
  <si>
    <t>Rottenbauer</t>
  </si>
  <si>
    <t>Lindflur</t>
  </si>
  <si>
    <t>Uengershausen</t>
  </si>
  <si>
    <t>Kleinrinderfeld</t>
  </si>
  <si>
    <t>Böttigheim</t>
  </si>
  <si>
    <t>Kist</t>
  </si>
  <si>
    <t>Irtenberger Wald</t>
  </si>
  <si>
    <t>Oberaltertheim</t>
  </si>
  <si>
    <t>Unteraltertheim</t>
  </si>
  <si>
    <t>Randersacker</t>
  </si>
  <si>
    <t>Gerbrunn</t>
  </si>
  <si>
    <t>Heidingsfeld</t>
  </si>
  <si>
    <t>Guttenberger Wald</t>
  </si>
  <si>
    <t>Höchberg</t>
  </si>
  <si>
    <t>Eisingen</t>
  </si>
  <si>
    <t>Waldbüttelbrunn</t>
  </si>
  <si>
    <t>Waldbrunn</t>
  </si>
  <si>
    <t>Helmstadt</t>
  </si>
  <si>
    <t>Holzkirchhausen</t>
  </si>
  <si>
    <t>Würzburg</t>
  </si>
  <si>
    <t>Unterdürrbach</t>
  </si>
  <si>
    <t>Zell a.Main</t>
  </si>
  <si>
    <t>Hettstadt</t>
  </si>
  <si>
    <t>Roßbrunn</t>
  </si>
  <si>
    <t>Uettingen</t>
  </si>
  <si>
    <t>Wüstenzell</t>
  </si>
  <si>
    <t>Kürnach</t>
  </si>
  <si>
    <t>Estenfeld</t>
  </si>
  <si>
    <t>Versbach</t>
  </si>
  <si>
    <t>Oberdürrbach</t>
  </si>
  <si>
    <t>Veitshöchheim</t>
  </si>
  <si>
    <t>Margetshöchheim</t>
  </si>
  <si>
    <t>Greußenheim</t>
  </si>
  <si>
    <t>Remlingen</t>
  </si>
  <si>
    <t>Prosselsheim</t>
  </si>
  <si>
    <t>Püssensheim</t>
  </si>
  <si>
    <t>Oberpleichfeld</t>
  </si>
  <si>
    <t>Unterpleichfeld</t>
  </si>
  <si>
    <t>Maidbronn</t>
  </si>
  <si>
    <t>Maidbronner Wald</t>
  </si>
  <si>
    <t>Obereisenheim</t>
  </si>
  <si>
    <t>Untereisenheim</t>
  </si>
  <si>
    <t>Dipbach</t>
  </si>
  <si>
    <t>Burggrumbach</t>
  </si>
  <si>
    <t>Hilpertshausen</t>
  </si>
  <si>
    <t>Rimpar</t>
  </si>
  <si>
    <t>Güntersleben</t>
  </si>
  <si>
    <t>Thüngersheim</t>
  </si>
  <si>
    <t>Erlabrunn</t>
  </si>
  <si>
    <t>Oberleinach</t>
  </si>
  <si>
    <t>Unterleinach</t>
  </si>
  <si>
    <t>Opferbaum</t>
  </si>
  <si>
    <t>Erbshausen</t>
  </si>
  <si>
    <t>Gramschatz</t>
  </si>
  <si>
    <t>Gramschatzer Wald</t>
  </si>
  <si>
    <t>Retzstadt</t>
  </si>
  <si>
    <t>Thüngen</t>
  </si>
  <si>
    <t>Markt Retzbach</t>
  </si>
  <si>
    <t>Zellingen</t>
  </si>
  <si>
    <t>Himmelstadt</t>
  </si>
  <si>
    <t>Duttenbrunn</t>
  </si>
  <si>
    <t>Homburg a.Main</t>
  </si>
  <si>
    <t>Trennfeld</t>
  </si>
  <si>
    <t>Erlenbach b.Marktheidenfeld</t>
  </si>
  <si>
    <t>Lengfurt</t>
  </si>
  <si>
    <t>Rettersheim</t>
  </si>
  <si>
    <t>Unterwittbach</t>
  </si>
  <si>
    <t>Kreuzwertheim</t>
  </si>
  <si>
    <t>Wiebelbach</t>
  </si>
  <si>
    <t>Oberwittbach</t>
  </si>
  <si>
    <t>Röttbach</t>
  </si>
  <si>
    <t>Hasloch</t>
  </si>
  <si>
    <t>Hasselberg</t>
  </si>
  <si>
    <t>Glasofen</t>
  </si>
  <si>
    <t>Marktheidenfeld</t>
  </si>
  <si>
    <t>Altfeld</t>
  </si>
  <si>
    <t>Michelrieth</t>
  </si>
  <si>
    <t>Schollbrunn</t>
  </si>
  <si>
    <t>Billingshausen</t>
  </si>
  <si>
    <t>Hafenlohr</t>
  </si>
  <si>
    <t>Marienbrunn</t>
  </si>
  <si>
    <t>Kredenbach</t>
  </si>
  <si>
    <t>Esselbach</t>
  </si>
  <si>
    <t>Steinmark</t>
  </si>
  <si>
    <t>Bischbrunn</t>
  </si>
  <si>
    <t>Bischbrunner Forst</t>
  </si>
  <si>
    <t>Urspringen</t>
  </si>
  <si>
    <t>Roden</t>
  </si>
  <si>
    <t>Rothenfels</t>
  </si>
  <si>
    <t>Bergrothenfels</t>
  </si>
  <si>
    <t>Waldzell</t>
  </si>
  <si>
    <t>Erlach a.Main</t>
  </si>
  <si>
    <t>Neustadt a.Main</t>
  </si>
  <si>
    <t>Fürstl.Löwenstein'scher Park</t>
  </si>
  <si>
    <t>Heßlar</t>
  </si>
  <si>
    <t>Laudenbach</t>
  </si>
  <si>
    <t>Karlstadt</t>
  </si>
  <si>
    <t>Karlburg</t>
  </si>
  <si>
    <t>Gainfurter Markung</t>
  </si>
  <si>
    <t>Wiesenfeld</t>
  </si>
  <si>
    <t>Pflochsbach</t>
  </si>
  <si>
    <t>Rodenbach</t>
  </si>
  <si>
    <t>Sackenbach</t>
  </si>
  <si>
    <t>Lohr a.Main</t>
  </si>
  <si>
    <t>Wombach</t>
  </si>
  <si>
    <t>Rechtenbach</t>
  </si>
  <si>
    <t>Forst Lohrerstraße</t>
  </si>
  <si>
    <t>Obersfeld</t>
  </si>
  <si>
    <t>Hundsbach</t>
  </si>
  <si>
    <t>Bühler</t>
  </si>
  <si>
    <t>Eußenheim</t>
  </si>
  <si>
    <t>Aschfeld</t>
  </si>
  <si>
    <t>Gössenheim</t>
  </si>
  <si>
    <t>Sachsenheim</t>
  </si>
  <si>
    <t>Adelsberg</t>
  </si>
  <si>
    <t>Harrbach</t>
  </si>
  <si>
    <t>Wernfeld</t>
  </si>
  <si>
    <t>Massenbuch</t>
  </si>
  <si>
    <t>Neuendorf</t>
  </si>
  <si>
    <t>Partenstein</t>
  </si>
  <si>
    <t>Partensteiner Forst</t>
  </si>
  <si>
    <t>Krommenthal</t>
  </si>
  <si>
    <t>Neuhütten</t>
  </si>
  <si>
    <t>Wiesthal</t>
  </si>
  <si>
    <t>Karsbach</t>
  </si>
  <si>
    <t>Gemünden a.Main</t>
  </si>
  <si>
    <t>Langenprozelten</t>
  </si>
  <si>
    <t>Langenprozeltener Forst</t>
  </si>
  <si>
    <t>Ruppertshütten</t>
  </si>
  <si>
    <t>Ruppertshüttener Forst</t>
  </si>
  <si>
    <t>Haurain</t>
  </si>
  <si>
    <t>Frammersbach</t>
  </si>
  <si>
    <t>Frammersbacher Forst</t>
  </si>
  <si>
    <t>Habichsthal</t>
  </si>
  <si>
    <t>Höllrich</t>
  </si>
  <si>
    <t>Seifriedsburg</t>
  </si>
  <si>
    <t>Weyersfeld</t>
  </si>
  <si>
    <t>Aschenroth</t>
  </si>
  <si>
    <t>Weickersgrüben</t>
  </si>
  <si>
    <t>Michelau a.d.Saale</t>
  </si>
  <si>
    <t>Gräfendorf</t>
  </si>
  <si>
    <t>Schonderfeld</t>
  </si>
  <si>
    <t>Wolfsmünster</t>
  </si>
  <si>
    <t>Schaippach</t>
  </si>
  <si>
    <t>Rieneck</t>
  </si>
  <si>
    <t>Herrnwald</t>
  </si>
  <si>
    <t>Rengersbrunn</t>
  </si>
  <si>
    <t>Burgsinn</t>
  </si>
  <si>
    <t>Fellen</t>
  </si>
  <si>
    <t>Aura i.Sinngrund</t>
  </si>
  <si>
    <t>Mittelsinn</t>
  </si>
  <si>
    <t>Forst Aura</t>
  </si>
  <si>
    <t>Obersinn</t>
  </si>
  <si>
    <t>Burgjoß</t>
  </si>
  <si>
    <t>Hambrunn</t>
  </si>
  <si>
    <t>Zittenfelden</t>
  </si>
  <si>
    <t>Beuchen</t>
  </si>
  <si>
    <t>Preunschen</t>
  </si>
  <si>
    <t>Ottorfszell</t>
  </si>
  <si>
    <t>Kirchzell</t>
  </si>
  <si>
    <t>Watterbach</t>
  </si>
  <si>
    <t>Otterbach</t>
  </si>
  <si>
    <t>Riedern</t>
  </si>
  <si>
    <t>Windischbuchen</t>
  </si>
  <si>
    <t>Reichartshausen</t>
  </si>
  <si>
    <t>Amorbach</t>
  </si>
  <si>
    <t>Boxbrunn i.Odenwald</t>
  </si>
  <si>
    <t>Heppdiel</t>
  </si>
  <si>
    <t>Schippach/Mil</t>
  </si>
  <si>
    <t>Wenschdorf</t>
  </si>
  <si>
    <t>Weckbach</t>
  </si>
  <si>
    <t>Richelbach</t>
  </si>
  <si>
    <t>Neunkirchen</t>
  </si>
  <si>
    <t>Umpfenbach</t>
  </si>
  <si>
    <t>Miltenberg</t>
  </si>
  <si>
    <t>Breitendiel</t>
  </si>
  <si>
    <t>Mainbullau</t>
  </si>
  <si>
    <t>Rüdenau</t>
  </si>
  <si>
    <t>Bürgstadt</t>
  </si>
  <si>
    <t>Kleinheubach</t>
  </si>
  <si>
    <t>Großheubach</t>
  </si>
  <si>
    <t>Reistenhausen</t>
  </si>
  <si>
    <t>Röllbach</t>
  </si>
  <si>
    <t>Röllfeld</t>
  </si>
  <si>
    <t>Trennfurt</t>
  </si>
  <si>
    <t>Faulbach</t>
  </si>
  <si>
    <t>Hoher Berg</t>
  </si>
  <si>
    <t>Neuenbuch</t>
  </si>
  <si>
    <t>Stadtprozelten</t>
  </si>
  <si>
    <t>Dorfprozelten</t>
  </si>
  <si>
    <t>Fechenbach</t>
  </si>
  <si>
    <t>Mönchberg</t>
  </si>
  <si>
    <t>Streit</t>
  </si>
  <si>
    <t>Mechenhard</t>
  </si>
  <si>
    <t>Klingenberg a.Main</t>
  </si>
  <si>
    <t>Wörth a.Main</t>
  </si>
  <si>
    <t>Unteraltenbuch</t>
  </si>
  <si>
    <t>Oberaltenbuch</t>
  </si>
  <si>
    <t>Wildensee</t>
  </si>
  <si>
    <t>Eschau</t>
  </si>
  <si>
    <t>Altenbucher Forst</t>
  </si>
  <si>
    <t>Oberaulenbach</t>
  </si>
  <si>
    <t>Sommerau</t>
  </si>
  <si>
    <t>Schippach/Els</t>
  </si>
  <si>
    <t>Rück</t>
  </si>
  <si>
    <t>Forstwald</t>
  </si>
  <si>
    <t>Erlenbach a.Main</t>
  </si>
  <si>
    <t>Hobbach</t>
  </si>
  <si>
    <t>Eichelsbach</t>
  </si>
  <si>
    <t>Elsenfeld</t>
  </si>
  <si>
    <t>Obernburg a.Main</t>
  </si>
  <si>
    <t>Eisenbach</t>
  </si>
  <si>
    <t>Mömlingen</t>
  </si>
  <si>
    <t>Kleinwallstadt</t>
  </si>
  <si>
    <t>Großwallstadt</t>
  </si>
  <si>
    <t>Volkersbrunn</t>
  </si>
  <si>
    <t>Dornau</t>
  </si>
  <si>
    <t>Hohe Wart</t>
  </si>
  <si>
    <t>Leidersbach</t>
  </si>
  <si>
    <t>Soden</t>
  </si>
  <si>
    <t>Sulzbach a.Main</t>
  </si>
  <si>
    <t>Niedernberg</t>
  </si>
  <si>
    <t>Krausenbacher Forst</t>
  </si>
  <si>
    <t>Krausenbach</t>
  </si>
  <si>
    <t>Wintersbach</t>
  </si>
  <si>
    <t>Heimbuchenthal</t>
  </si>
  <si>
    <t>Wenigumstadt</t>
  </si>
  <si>
    <t>Rohrbrunner Forst</t>
  </si>
  <si>
    <t>Mespelbrunn</t>
  </si>
  <si>
    <t>Pflaumheim</t>
  </si>
  <si>
    <t>Weibersbrunn</t>
  </si>
  <si>
    <t>Hessenthal</t>
  </si>
  <si>
    <t>Obernau</t>
  </si>
  <si>
    <t>Großostheim</t>
  </si>
  <si>
    <t>Rothenbucher Forst</t>
  </si>
  <si>
    <t>Oberbessenbach</t>
  </si>
  <si>
    <t>Straßbessenbach</t>
  </si>
  <si>
    <t>Dörrmorsbach</t>
  </si>
  <si>
    <t>Grünmorsbach</t>
  </si>
  <si>
    <t>Gailbach</t>
  </si>
  <si>
    <t>Schweinheim</t>
  </si>
  <si>
    <t>Rothenbuch</t>
  </si>
  <si>
    <t>Waldaschaffer Forst</t>
  </si>
  <si>
    <t>Waldaschaff</t>
  </si>
  <si>
    <t>Keilberg</t>
  </si>
  <si>
    <t>Winzenhohl</t>
  </si>
  <si>
    <t>Aschaffenburg</t>
  </si>
  <si>
    <t>Leider</t>
  </si>
  <si>
    <t>Mainaschaff</t>
  </si>
  <si>
    <t>Forst Hain i.Spessart</t>
  </si>
  <si>
    <t>Hösbach</t>
  </si>
  <si>
    <t>Damm</t>
  </si>
  <si>
    <t>Stockstadt a.Main</t>
  </si>
  <si>
    <t>Kleinostheim</t>
  </si>
  <si>
    <t>Heigenbrücken</t>
  </si>
  <si>
    <t>Hain i.Spessart</t>
  </si>
  <si>
    <t>Laufach</t>
  </si>
  <si>
    <t>Sailauf</t>
  </si>
  <si>
    <t>Unterafferbach</t>
  </si>
  <si>
    <t>Glattbach</t>
  </si>
  <si>
    <t>Sailaufer Forst</t>
  </si>
  <si>
    <t>Rottenberg</t>
  </si>
  <si>
    <t>Feldkahl</t>
  </si>
  <si>
    <t>Wenighösbach</t>
  </si>
  <si>
    <t>Breunsberg</t>
  </si>
  <si>
    <t>Johannesberg</t>
  </si>
  <si>
    <t>Oberafferbach</t>
  </si>
  <si>
    <t>Rückersbach</t>
  </si>
  <si>
    <t>Dettingen a.Main</t>
  </si>
  <si>
    <t>Heinrichsthaler Forst</t>
  </si>
  <si>
    <t>Jakobsthal</t>
  </si>
  <si>
    <t>Eichenberg</t>
  </si>
  <si>
    <t>Kleinblankenbach</t>
  </si>
  <si>
    <t>Großblankenbach</t>
  </si>
  <si>
    <t>Königshofen a.d.Kahl</t>
  </si>
  <si>
    <t>Schimborn</t>
  </si>
  <si>
    <t>Hohl</t>
  </si>
  <si>
    <t>Hörstein</t>
  </si>
  <si>
    <t>Großwelzheim</t>
  </si>
  <si>
    <t>Heinrichsthal</t>
  </si>
  <si>
    <t>Schöllkrippener Forst</t>
  </si>
  <si>
    <t>Sommerkahl</t>
  </si>
  <si>
    <t>Schöllkrippen</t>
  </si>
  <si>
    <t>Krombach</t>
  </si>
  <si>
    <t>Mensengesäß</t>
  </si>
  <si>
    <t>Mömbris</t>
  </si>
  <si>
    <t>Niedersteinbach</t>
  </si>
  <si>
    <t>Hemsbach</t>
  </si>
  <si>
    <t>Wasserlos</t>
  </si>
  <si>
    <t>Kahl a.Main</t>
  </si>
  <si>
    <t>Wiesener Forst</t>
  </si>
  <si>
    <t>Edelbach</t>
  </si>
  <si>
    <t>Großkahl</t>
  </si>
  <si>
    <t>Kleinkahl</t>
  </si>
  <si>
    <t>Kleinlaudenbach</t>
  </si>
  <si>
    <t>Großlaudenbach</t>
  </si>
  <si>
    <t>Unterwestern</t>
  </si>
  <si>
    <t>Schneppenbach</t>
  </si>
  <si>
    <t>Hofstädten</t>
  </si>
  <si>
    <t>Omersbach</t>
  </si>
  <si>
    <t>Dörnsteinbach</t>
  </si>
  <si>
    <t>Kälberau</t>
  </si>
  <si>
    <t>Alzenau</t>
  </si>
  <si>
    <t>Oberwestern</t>
  </si>
  <si>
    <t>Huckelheim</t>
  </si>
  <si>
    <t>Geiselbach</t>
  </si>
  <si>
    <t>Albstadt</t>
  </si>
  <si>
    <t>Geiselbacher Forst</t>
  </si>
  <si>
    <t>Gauaschach</t>
  </si>
  <si>
    <t>Bonnland</t>
  </si>
  <si>
    <t>Hundsfeld</t>
  </si>
  <si>
    <t>Obereschenbach</t>
  </si>
  <si>
    <t>Ramsthal</t>
  </si>
  <si>
    <t>Sulzthal</t>
  </si>
  <si>
    <t>Machtilshausen</t>
  </si>
  <si>
    <t>Langendorf</t>
  </si>
  <si>
    <t>Morlesau</t>
  </si>
  <si>
    <t>Oerlenbach</t>
  </si>
  <si>
    <t>Engenthal</t>
  </si>
  <si>
    <t>Trimberg</t>
  </si>
  <si>
    <t>Hammelburg</t>
  </si>
  <si>
    <t>Wirmsthal</t>
  </si>
  <si>
    <t>Waizenbach</t>
  </si>
  <si>
    <t>Volkershausen</t>
  </si>
  <si>
    <t>Rothhausen</t>
  </si>
  <si>
    <t>Maßbach</t>
  </si>
  <si>
    <t>Maßberg</t>
  </si>
  <si>
    <t>Rannungen</t>
  </si>
  <si>
    <t>Rottershausen</t>
  </si>
  <si>
    <t>Eltingshausen</t>
  </si>
  <si>
    <t>Arnshausen</t>
  </si>
  <si>
    <t>Euerdorf</t>
  </si>
  <si>
    <t>Aura a.d.Saale</t>
  </si>
  <si>
    <t>Elfershausen</t>
  </si>
  <si>
    <t>Feuerthal</t>
  </si>
  <si>
    <t>Obererthal</t>
  </si>
  <si>
    <t>Untererthal</t>
  </si>
  <si>
    <t>Windheim/Wartmannsroth</t>
  </si>
  <si>
    <t>Wartmannsroth</t>
  </si>
  <si>
    <t>Dittlofsroda</t>
  </si>
  <si>
    <t>Wittershausen</t>
  </si>
  <si>
    <t>Thulba</t>
  </si>
  <si>
    <t>Thundorf i.UFr.</t>
  </si>
  <si>
    <t>Reiterswiesen</t>
  </si>
  <si>
    <t>Garitz</t>
  </si>
  <si>
    <t>Euerdorfer Forst</t>
  </si>
  <si>
    <t>Frankenbrunn</t>
  </si>
  <si>
    <t>Hetzlos</t>
  </si>
  <si>
    <t>Schwärzelbach</t>
  </si>
  <si>
    <t>Völkersleier</t>
  </si>
  <si>
    <t>Winkels</t>
  </si>
  <si>
    <t>Bad Kissingen</t>
  </si>
  <si>
    <t>Oberthulba</t>
  </si>
  <si>
    <t>Theinfeld</t>
  </si>
  <si>
    <t>Weichtungen</t>
  </si>
  <si>
    <t>Poppenlauer</t>
  </si>
  <si>
    <t>Gressertshof</t>
  </si>
  <si>
    <t>Nüdlingen</t>
  </si>
  <si>
    <t>Schlimpfhof</t>
  </si>
  <si>
    <t>Neuwirtshauser Forst</t>
  </si>
  <si>
    <t>Forst Detter-Süd</t>
  </si>
  <si>
    <t>Seubrigshausen</t>
  </si>
  <si>
    <t>Klauswald-Süd</t>
  </si>
  <si>
    <t>Poppenroth</t>
  </si>
  <si>
    <t>Hassenbach</t>
  </si>
  <si>
    <t>Wermerichshausen</t>
  </si>
  <si>
    <t>Kleinbrach</t>
  </si>
  <si>
    <t>Geiersnest-Ost</t>
  </si>
  <si>
    <t>Detter</t>
  </si>
  <si>
    <t>Roßbacher Forst</t>
  </si>
  <si>
    <t>Münnerstadt</t>
  </si>
  <si>
    <t>Haard</t>
  </si>
  <si>
    <t>Stralsbach</t>
  </si>
  <si>
    <t>Katzenbach</t>
  </si>
  <si>
    <t>Geiersnest-West</t>
  </si>
  <si>
    <t>Althausen</t>
  </si>
  <si>
    <t>Großenbrach</t>
  </si>
  <si>
    <t>Schönderling</t>
  </si>
  <si>
    <t>Weißenbach</t>
  </si>
  <si>
    <t>Oehrberg</t>
  </si>
  <si>
    <t>Singenrain</t>
  </si>
  <si>
    <t>Großwenkheim</t>
  </si>
  <si>
    <t>Kleinwenkheim</t>
  </si>
  <si>
    <t>Fridritt</t>
  </si>
  <si>
    <t>Windheim/Münnerstadt</t>
  </si>
  <si>
    <t>Bad Bocklet</t>
  </si>
  <si>
    <t>Frauenroth</t>
  </si>
  <si>
    <t>Zahlbach</t>
  </si>
  <si>
    <t>Waldfenster</t>
  </si>
  <si>
    <t>Waldfensterer Forst</t>
  </si>
  <si>
    <t>Unterleichtersbach</t>
  </si>
  <si>
    <t>Modlos</t>
  </si>
  <si>
    <t>Forst Detter-Nord</t>
  </si>
  <si>
    <t>Rupbodener Forst</t>
  </si>
  <si>
    <t>Zeitlofs</t>
  </si>
  <si>
    <t>Bildhausen-Südwest</t>
  </si>
  <si>
    <t>Steinacher Forst l.d.Saale</t>
  </si>
  <si>
    <t>Hohn</t>
  </si>
  <si>
    <t>Klauswald-Nord</t>
  </si>
  <si>
    <t>Burkardroth</t>
  </si>
  <si>
    <t>Platz</t>
  </si>
  <si>
    <t>Schondra</t>
  </si>
  <si>
    <t>Bildhausen-Nordost</t>
  </si>
  <si>
    <t>Roth a.d.Saale</t>
  </si>
  <si>
    <t>Oberleichtersbach</t>
  </si>
  <si>
    <t>Dreistelzer Forst</t>
  </si>
  <si>
    <t>Eckarts-Rupboden</t>
  </si>
  <si>
    <t>Nickersfelden</t>
  </si>
  <si>
    <t>Stangenroth</t>
  </si>
  <si>
    <t>Geroda</t>
  </si>
  <si>
    <t>Mitgenfeld</t>
  </si>
  <si>
    <t>Römershager Forst-Süd</t>
  </si>
  <si>
    <t>Wernarz</t>
  </si>
  <si>
    <t>Premich</t>
  </si>
  <si>
    <t>Gefäll</t>
  </si>
  <si>
    <t>Salzforst</t>
  </si>
  <si>
    <t>Unterriedenberg</t>
  </si>
  <si>
    <t>Römershager Forst-Ost</t>
  </si>
  <si>
    <t>Bad Brückenau</t>
  </si>
  <si>
    <t>Römershag</t>
  </si>
  <si>
    <t>Römershager Forst-West</t>
  </si>
  <si>
    <t>Oberriedenberg</t>
  </si>
  <si>
    <t>Volkers</t>
  </si>
  <si>
    <t>Großer Auersberg</t>
  </si>
  <si>
    <t>Römershager Forst-Nord</t>
  </si>
  <si>
    <t>Oberbach</t>
  </si>
  <si>
    <t>Mottener Forst-Süd</t>
  </si>
  <si>
    <t>Speicherz</t>
  </si>
  <si>
    <t>Oberwildflecken</t>
  </si>
  <si>
    <t>Wildflecken</t>
  </si>
  <si>
    <t>Kothen</t>
  </si>
  <si>
    <t>Mottener Forst-West</t>
  </si>
  <si>
    <t>Neuwildflecken</t>
  </si>
  <si>
    <t>Mottener Forst-Nord</t>
  </si>
  <si>
    <t>Motten</t>
  </si>
  <si>
    <t>Steinach - gemeindefrei</t>
  </si>
  <si>
    <t>Serrfeld</t>
  </si>
  <si>
    <t>Schwanhausen</t>
  </si>
  <si>
    <t>Sulzdorf a.d.Lederhecke</t>
  </si>
  <si>
    <t>Bundorfer Forst</t>
  </si>
  <si>
    <t>Sulzfelder Forst</t>
  </si>
  <si>
    <t>Leinach</t>
  </si>
  <si>
    <t>Zimmerau</t>
  </si>
  <si>
    <t>Sternberg i.Grabfeld</t>
  </si>
  <si>
    <t>Obereßfeld</t>
  </si>
  <si>
    <t>Untereßfeld</t>
  </si>
  <si>
    <t>Gabolshausen</t>
  </si>
  <si>
    <t>Sulzfeld</t>
  </si>
  <si>
    <t>Großbardorf</t>
  </si>
  <si>
    <t>Strahlungen</t>
  </si>
  <si>
    <t>Burglauer</t>
  </si>
  <si>
    <t>Burglauer Wald</t>
  </si>
  <si>
    <t>Alsleben</t>
  </si>
  <si>
    <t>Merkershausen</t>
  </si>
  <si>
    <t>Kleinbardorf</t>
  </si>
  <si>
    <t>Kleineibstadt</t>
  </si>
  <si>
    <t>Löhrieth</t>
  </si>
  <si>
    <t>Salz</t>
  </si>
  <si>
    <t>Niederlauer</t>
  </si>
  <si>
    <t>Oberebersbach</t>
  </si>
  <si>
    <t>Trappstadt</t>
  </si>
  <si>
    <t>Eyershausen</t>
  </si>
  <si>
    <t>Ipthausen</t>
  </si>
  <si>
    <t>Bad Königshofen i.Grabfeld</t>
  </si>
  <si>
    <t>Großeibstadt</t>
  </si>
  <si>
    <t>Saal a.d.Saale</t>
  </si>
  <si>
    <t>Rödelmaier</t>
  </si>
  <si>
    <t>Dürrnhof</t>
  </si>
  <si>
    <t>Bad Neuhaus</t>
  </si>
  <si>
    <t>Bad Neustadt a.d.Saale</t>
  </si>
  <si>
    <t>Hohenroth</t>
  </si>
  <si>
    <t>Unterebersbach</t>
  </si>
  <si>
    <t>Herbstadt</t>
  </si>
  <si>
    <t>Ottelmannshausen</t>
  </si>
  <si>
    <t>Aubstadt</t>
  </si>
  <si>
    <t>Waltershausen</t>
  </si>
  <si>
    <t>Wülfershausen a.d.Saale</t>
  </si>
  <si>
    <t>Herschfeld</t>
  </si>
  <si>
    <t>Brendlorenzen</t>
  </si>
  <si>
    <t>Windshausen</t>
  </si>
  <si>
    <t>Steinacher Forst r.d.Saale</t>
  </si>
  <si>
    <t>Forst Schmalwasser-Süd</t>
  </si>
  <si>
    <t>Schmalwasser</t>
  </si>
  <si>
    <t>Langenleiten</t>
  </si>
  <si>
    <t>Breitensee</t>
  </si>
  <si>
    <t>Irmelshausen</t>
  </si>
  <si>
    <t>Höchheim</t>
  </si>
  <si>
    <t>Gollmuthhausen</t>
  </si>
  <si>
    <t>Weigler</t>
  </si>
  <si>
    <t>Wargolshausen</t>
  </si>
  <si>
    <t>Junkershausen</t>
  </si>
  <si>
    <t>Hollstadt</t>
  </si>
  <si>
    <t>Heustreu</t>
  </si>
  <si>
    <t>Lebenhan</t>
  </si>
  <si>
    <t>Burgwallbach</t>
  </si>
  <si>
    <t>Burgwallbacher Forst</t>
  </si>
  <si>
    <t>Forst Schmalwasser-Nord</t>
  </si>
  <si>
    <t>Sandberg</t>
  </si>
  <si>
    <t>Rothausen</t>
  </si>
  <si>
    <t>Rappershausen</t>
  </si>
  <si>
    <t>Hendungen</t>
  </si>
  <si>
    <t>Bahra</t>
  </si>
  <si>
    <t>Mittelstreu</t>
  </si>
  <si>
    <t>Unsleben</t>
  </si>
  <si>
    <t>Wechterswinkel</t>
  </si>
  <si>
    <t>Braidbach</t>
  </si>
  <si>
    <t>Rödles</t>
  </si>
  <si>
    <t>Wechterswinkeler Forst</t>
  </si>
  <si>
    <t>Sondheim</t>
  </si>
  <si>
    <t>Oberstreu</t>
  </si>
  <si>
    <t>Bastheim</t>
  </si>
  <si>
    <t>Reyersbach</t>
  </si>
  <si>
    <t>Schönau a.d.Brend</t>
  </si>
  <si>
    <t>Wegfurt</t>
  </si>
  <si>
    <t>Unterweißenbrunn</t>
  </si>
  <si>
    <t>Haselbach i.d.Rhön</t>
  </si>
  <si>
    <t>Roßrieth</t>
  </si>
  <si>
    <t>Mühlfeld</t>
  </si>
  <si>
    <t>Mellrichstadt</t>
  </si>
  <si>
    <t>Unterwaldbehrungen</t>
  </si>
  <si>
    <t>Oberwaldbehrungen</t>
  </si>
  <si>
    <t>Unterelsbach</t>
  </si>
  <si>
    <t>Sondernau</t>
  </si>
  <si>
    <t>Weisbach</t>
  </si>
  <si>
    <t>Bischofsheim a.d.Rhön</t>
  </si>
  <si>
    <t>Frankenheim</t>
  </si>
  <si>
    <t>Oberweißenbrunn</t>
  </si>
  <si>
    <t>Eußenhausen</t>
  </si>
  <si>
    <t>Ostheim v.d.Rhön</t>
  </si>
  <si>
    <t>Sondheim v.d.Rhön</t>
  </si>
  <si>
    <t>Oberelsbach</t>
  </si>
  <si>
    <t>Ginolfs</t>
  </si>
  <si>
    <t>Völkershausen</t>
  </si>
  <si>
    <t>Forst Ostheim v.d.Rhön</t>
  </si>
  <si>
    <t>Nordheim v.d.Rhön</t>
  </si>
  <si>
    <t>Altenfeld</t>
  </si>
  <si>
    <t>Willmars</t>
  </si>
  <si>
    <t>Neustädtles</t>
  </si>
  <si>
    <t>Heufurt</t>
  </si>
  <si>
    <t>Filke</t>
  </si>
  <si>
    <t>Mellrichstadter Forst</t>
  </si>
  <si>
    <t>Sands</t>
  </si>
  <si>
    <t>Fladungen</t>
  </si>
  <si>
    <t>Rüdenschwinden</t>
  </si>
  <si>
    <t>Weimarschmieden</t>
  </si>
  <si>
    <t>Brüchs</t>
  </si>
  <si>
    <t>Oberfladungen</t>
  </si>
  <si>
    <t>Leubach</t>
  </si>
  <si>
    <t>Huflar</t>
  </si>
  <si>
    <t>Gemarkungsname</t>
  </si>
  <si>
    <t>Gemarkungs- nummer</t>
  </si>
  <si>
    <t>Mittlerer Jahresniederschlag je Gemarkung</t>
  </si>
  <si>
    <t>mm</t>
  </si>
  <si>
    <t>Oberallgäu</t>
  </si>
  <si>
    <t>OberallgÔÇ×u</t>
  </si>
  <si>
    <t>Donau-Ries</t>
  </si>
  <si>
    <t>Unterallgäu</t>
  </si>
  <si>
    <t>UnterallgÔÇ×u</t>
  </si>
  <si>
    <t>Ostallgäu</t>
  </si>
  <si>
    <t>OstallgÔÇ×u</t>
  </si>
  <si>
    <t>G┬ünzburg</t>
  </si>
  <si>
    <t>Aichach-Friedberg</t>
  </si>
  <si>
    <t>Kempten (AllgÔÇ×u)</t>
  </si>
  <si>
    <t>W┬ürzburg</t>
  </si>
  <si>
    <t>Main-Spessart</t>
  </si>
  <si>
    <t>Haßberge</t>
  </si>
  <si>
    <t>Ha├íberge</t>
  </si>
  <si>
    <t>Rhön-Grabfeld</t>
  </si>
  <si>
    <t>RhÔÇØn-Grabfeld</t>
  </si>
  <si>
    <t>Weißenburg-Gunzenhausen</t>
  </si>
  <si>
    <t>Wei├íenburg-Gunzenhausen</t>
  </si>
  <si>
    <t>Neustadt a.d.Aisch-Bad Windsheim</t>
  </si>
  <si>
    <t>Nürnberger Land</t>
  </si>
  <si>
    <t>N┬ürnberger Land</t>
  </si>
  <si>
    <t>F┬ürth</t>
  </si>
  <si>
    <t>Erlangen-Höchstadt</t>
  </si>
  <si>
    <t>Erlangen-HÔÇØchstadt</t>
  </si>
  <si>
    <t>Nürnberg</t>
  </si>
  <si>
    <t>N┬ürnberg</t>
  </si>
  <si>
    <t>Wunsiedel i.Fichtelgebirge</t>
  </si>
  <si>
    <t>Amberg-Sulzbach</t>
  </si>
  <si>
    <t>Dingolfing-Landau</t>
  </si>
  <si>
    <t>Straubing-Bogen</t>
  </si>
  <si>
    <t>Rottal-Inn</t>
  </si>
  <si>
    <t>Freyung-Grafenau</t>
  </si>
  <si>
    <t>Weilheim-Schongau</t>
  </si>
  <si>
    <t>Neuburg-Schrobenhausen</t>
  </si>
  <si>
    <t>M┬ünchen</t>
  </si>
  <si>
    <t>M┬ühldorf a.Inn</t>
  </si>
  <si>
    <t>Garmisch-Partenkirchen</t>
  </si>
  <si>
    <t>F┬ürstenfeldbruck</t>
  </si>
  <si>
    <t>EichstÔÇ×tt</t>
  </si>
  <si>
    <t>Bad Tölz-Wolfratshausen</t>
  </si>
  <si>
    <t>Bad TÔÇØlz-Wolfratshausen</t>
  </si>
  <si>
    <t>Berchtesgadener Land</t>
  </si>
  <si>
    <t>AltÔÇØtting</t>
  </si>
  <si>
    <t>lkrname</t>
  </si>
  <si>
    <t>LKR_txt</t>
  </si>
  <si>
    <t>m²</t>
  </si>
  <si>
    <t>Fläche verunreinigtes Wasser z.B. ungereinigte Silofläche oder Ladefläche</t>
  </si>
  <si>
    <t>Hausabwässer Anzahl Personen</t>
  </si>
  <si>
    <t>Pers.</t>
  </si>
  <si>
    <t>Mindestanfall für Gärsaft  - mind. 3 % des Volumens des größten Silos</t>
  </si>
  <si>
    <t>m³</t>
  </si>
  <si>
    <t>Anfangsbestand</t>
  </si>
  <si>
    <t>Wasser</t>
  </si>
  <si>
    <t>Rind</t>
  </si>
  <si>
    <t>Schwein</t>
  </si>
  <si>
    <t>Gärrest</t>
  </si>
  <si>
    <t>Art</t>
  </si>
  <si>
    <t>Lagervolumen</t>
  </si>
  <si>
    <t>Niederschlag</t>
  </si>
  <si>
    <t>Betriebsnummer:</t>
  </si>
  <si>
    <t>mm/Jahr</t>
  </si>
  <si>
    <t>Landkreis</t>
  </si>
  <si>
    <t>Niederschl.</t>
  </si>
  <si>
    <t>m³/Jahr</t>
  </si>
  <si>
    <t xml:space="preserve">Anfall </t>
  </si>
  <si>
    <t>Wasser m³/Jahr</t>
  </si>
  <si>
    <t>Summe</t>
  </si>
  <si>
    <t>Wasser m³/Tag</t>
  </si>
  <si>
    <t>Nährstoffe im Behälter</t>
  </si>
  <si>
    <t xml:space="preserve">Nährstoffgehalte </t>
  </si>
  <si>
    <t>tierischer</t>
  </si>
  <si>
    <t>Anteil (%)</t>
  </si>
  <si>
    <t>Angaben fehlen</t>
  </si>
  <si>
    <t>Menge zu viel</t>
  </si>
  <si>
    <t>kg N je Art</t>
  </si>
  <si>
    <t>% vom Gesamt-N</t>
  </si>
  <si>
    <t>Nährstoffgehalte vor Abgabe</t>
  </si>
  <si>
    <t>kg/m³</t>
  </si>
  <si>
    <t>Berechnung Art</t>
  </si>
  <si>
    <t>Berechnung tier. Anteil</t>
  </si>
  <si>
    <t>%tierisch</t>
  </si>
  <si>
    <t>Jahr</t>
  </si>
  <si>
    <t>Aktuell</t>
  </si>
  <si>
    <t>Heute (Tag, Monat,Diagramm)</t>
  </si>
  <si>
    <t>Freie Kapazität</t>
  </si>
  <si>
    <t>Sonstige Wasserzugabe im Jahr</t>
  </si>
  <si>
    <t>Flächen Lagergrube</t>
  </si>
  <si>
    <t>Sonstige Flächen bzw. fest abgedeckte Behälter (wenn Einleitung)</t>
  </si>
  <si>
    <t>Füllstand</t>
  </si>
  <si>
    <t>Letzter Stand je Tag</t>
  </si>
  <si>
    <t>Lagerbehälter</t>
  </si>
  <si>
    <t>Anfangs-bestand</t>
  </si>
  <si>
    <t>End-bestand</t>
  </si>
  <si>
    <t>Menge (m³)</t>
  </si>
  <si>
    <t>TS (%)</t>
  </si>
  <si>
    <t>tier. Anteil N (%)</t>
  </si>
  <si>
    <r>
      <t>N</t>
    </r>
    <r>
      <rPr>
        <vertAlign val="subscript"/>
        <sz val="11"/>
        <color theme="1"/>
        <rFont val="Arial"/>
        <family val="2"/>
      </rPr>
      <t>ges</t>
    </r>
    <r>
      <rPr>
        <sz val="11"/>
        <color theme="1"/>
        <rFont val="Arial"/>
        <family val="2"/>
      </rPr>
      <t xml:space="preserve"> (kg/m³)</t>
    </r>
  </si>
  <si>
    <r>
      <t>NH</t>
    </r>
    <r>
      <rPr>
        <vertAlign val="subscript"/>
        <sz val="11"/>
        <color theme="1"/>
        <rFont val="Arial"/>
        <family val="2"/>
      </rPr>
      <t>4</t>
    </r>
    <r>
      <rPr>
        <sz val="11"/>
        <color theme="1"/>
        <rFont val="Arial"/>
        <family val="2"/>
      </rPr>
      <t>-N (kg/m³)</t>
    </r>
  </si>
  <si>
    <r>
      <t>P</t>
    </r>
    <r>
      <rPr>
        <vertAlign val="subscript"/>
        <sz val="11"/>
        <color theme="1"/>
        <rFont val="Arial"/>
        <family val="2"/>
      </rPr>
      <t>2</t>
    </r>
    <r>
      <rPr>
        <sz val="11"/>
        <color theme="1"/>
        <rFont val="Arial"/>
        <family val="2"/>
      </rPr>
      <t>O</t>
    </r>
    <r>
      <rPr>
        <vertAlign val="subscript"/>
        <sz val="11"/>
        <color theme="1"/>
        <rFont val="Arial"/>
        <family val="2"/>
      </rPr>
      <t>5</t>
    </r>
    <r>
      <rPr>
        <sz val="11"/>
        <color theme="1"/>
        <rFont val="Arial"/>
        <family val="2"/>
      </rPr>
      <t xml:space="preserve"> (kg/m³)</t>
    </r>
  </si>
  <si>
    <r>
      <t>K</t>
    </r>
    <r>
      <rPr>
        <vertAlign val="subscript"/>
        <sz val="11"/>
        <color theme="1"/>
        <rFont val="Arial"/>
        <family val="2"/>
      </rPr>
      <t>2</t>
    </r>
    <r>
      <rPr>
        <sz val="11"/>
        <color theme="1"/>
        <rFont val="Arial"/>
        <family val="2"/>
      </rPr>
      <t>O (kg/m³)</t>
    </r>
  </si>
  <si>
    <r>
      <t>tier. Anteil P</t>
    </r>
    <r>
      <rPr>
        <vertAlign val="subscript"/>
        <sz val="11"/>
        <color theme="1"/>
        <rFont val="Arial"/>
        <family val="2"/>
      </rPr>
      <t>2</t>
    </r>
    <r>
      <rPr>
        <sz val="11"/>
        <color theme="1"/>
        <rFont val="Arial"/>
        <family val="2"/>
      </rPr>
      <t>O</t>
    </r>
    <r>
      <rPr>
        <vertAlign val="subscript"/>
        <sz val="11"/>
        <color theme="1"/>
        <rFont val="Arial"/>
        <family val="2"/>
      </rPr>
      <t>5</t>
    </r>
    <r>
      <rPr>
        <sz val="11"/>
        <color theme="1"/>
        <rFont val="Arial"/>
        <family val="2"/>
      </rPr>
      <t xml:space="preserve"> (%)</t>
    </r>
  </si>
  <si>
    <t>Art: Anteil Rind (% N)</t>
  </si>
  <si>
    <t>Art: Anteil Schwein (% N)</t>
  </si>
  <si>
    <t>Art: Anteil Gärrest (% N)</t>
  </si>
  <si>
    <t>Anfang plus</t>
  </si>
  <si>
    <t>Tage bis Ende Jahr</t>
  </si>
  <si>
    <t>Tag</t>
  </si>
  <si>
    <t>Monat</t>
  </si>
  <si>
    <t>Angaben zum Lagerbehälter:</t>
  </si>
  <si>
    <t>Niederschlagswasser und sonstige Abwässer mit Einleitung in Lagerbehälter</t>
  </si>
  <si>
    <t>Geburtstag:</t>
  </si>
  <si>
    <t>Abweichend von den automatisch verwendeten Landkreisniederschlägen kann auch der mittlere Jahresniederschlag der Gemarkung verwendet werden, in der die meisten Flächen des Betriebes liegen, von denen Niederschläge in die Lagerbehälter der Wirtschaftsdünger eingeleitet werden. Dieser kann hier nachgeschlagen werden und als Korrektur in der Zelle C11 im Tabellenblatt "Gemeinschaftsgruben" eingegeben werden.</t>
  </si>
  <si>
    <t>Mittlerer Jahresniederschlag 2016-2025 (mm)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</si>
</sst>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dd/mm/yy;@"/>
    <numFmt numFmtId="166" formatCode="###\ ###\ ####"/>
    <numFmt numFmtId="167" formatCode="\+0;\-0"/>
    <numFmt numFmtId="168" formatCode="\+0.0;\-0.0"/>
  </numFmts>
  <fonts count="25" x14ac:knownFonts="1">
    <font>
      <sz val="11"/>
      <color theme="1"/>
      <name val="Calibri"/>
      <family val="2"/>
      <scheme val="minor"/>
    </font>
    <font>
      <sz val="9"/>
      <color indexed="81"/>
      <name val="Tahoma"/>
      <family val="2"/>
    </font>
    <font>
      <sz val="10"/>
      <color theme="1"/>
      <name val="Arial"/>
      <family val="2"/>
    </font>
    <font>
      <b/>
      <sz val="13.5"/>
      <color theme="1"/>
      <name val="Arial"/>
      <family val="2"/>
    </font>
    <font>
      <sz val="12"/>
      <color theme="1"/>
      <name val="Calibri"/>
      <family val="2"/>
      <scheme val="minor"/>
    </font>
    <font>
      <b/>
      <sz val="12"/>
      <color theme="1"/>
      <name val="Arial"/>
      <family val="2"/>
    </font>
    <font>
      <sz val="12"/>
      <color theme="1"/>
      <name val="Arial"/>
      <family val="2"/>
    </font>
    <font>
      <sz val="11"/>
      <color theme="1"/>
      <name val="Arial"/>
      <family val="2"/>
    </font>
    <font>
      <b/>
      <sz val="11"/>
      <color theme="1"/>
      <name val="Arial"/>
      <family val="2"/>
    </font>
    <font>
      <vertAlign val="subscript"/>
      <sz val="11"/>
      <color theme="1"/>
      <name val="Arial"/>
      <family val="2"/>
    </font>
    <font>
      <vertAlign val="superscript"/>
      <sz val="11"/>
      <color theme="1"/>
      <name val="Arial"/>
      <family val="2"/>
    </font>
    <font>
      <sz val="9"/>
      <color theme="1"/>
      <name val="Arial"/>
      <family val="2"/>
    </font>
    <font>
      <vertAlign val="subscript"/>
      <sz val="9"/>
      <color theme="1"/>
      <name val="Arial"/>
      <family val="2"/>
    </font>
    <font>
      <sz val="11"/>
      <color theme="1"/>
      <name val="Calibri"/>
      <family val="2"/>
      <scheme val="minor"/>
    </font>
    <font>
      <b/>
      <sz val="11"/>
      <color theme="1"/>
      <name val="Calibri"/>
      <family val="2"/>
      <scheme val="minor"/>
    </font>
    <font>
      <sz val="10"/>
      <name val="Arial"/>
      <family val="2"/>
    </font>
    <font>
      <sz val="11"/>
      <name val="Calibri"/>
      <family val="2"/>
      <scheme val="minor"/>
    </font>
    <font>
      <sz val="10"/>
      <name val="Arial"/>
      <family val="2"/>
    </font>
    <font>
      <b/>
      <sz val="10"/>
      <name val="Arial"/>
      <family val="2"/>
    </font>
    <font>
      <b/>
      <sz val="14"/>
      <name val="Arial"/>
      <family val="2"/>
    </font>
    <font>
      <sz val="9"/>
      <color indexed="81"/>
      <name val="Segoe UI"/>
      <family val="2"/>
    </font>
    <font>
      <b/>
      <sz val="11"/>
      <color rgb="FFFF0000"/>
      <name val="Calibri"/>
      <family val="2"/>
      <scheme val="minor"/>
    </font>
    <font>
      <b/>
      <sz val="18"/>
      <color rgb="FFFF0000"/>
      <name val="Calibri"/>
      <family val="2"/>
      <scheme val="minor"/>
    </font>
    <font>
      <b/>
      <sz val="9"/>
      <color indexed="81"/>
      <name val="Segoe UI"/>
      <family val="2"/>
    </font>
    <font>
      <sz val="11"/>
      <color rgb="FFFF0000"/>
      <name val="Calibri"/>
      <family val="2"/>
      <scheme val="minor"/>
    </font>
  </fonts>
  <fills count="7">
    <fill>
      <patternFill patternType="none"/>
    </fill>
    <fill>
      <patternFill patternType="gray125"/>
    </fill>
    <fill>
      <patternFill patternType="lightDown"/>
    </fill>
    <fill>
      <patternFill patternType="solid">
        <fgColor indexed="65"/>
        <bgColor auto="1"/>
      </patternFill>
    </fill>
    <fill>
      <patternFill patternType="solid">
        <fgColor theme="0" tint="-0.14999847407452621"/>
        <bgColor indexed="64"/>
      </patternFill>
    </fill>
    <fill>
      <patternFill patternType="solid">
        <fgColor rgb="FFF8F896"/>
        <bgColor indexed="64"/>
      </patternFill>
    </fill>
    <fill>
      <patternFill patternType="solid">
        <fgColor rgb="FFFF0000"/>
        <bgColor indexed="64"/>
      </patternFill>
    </fill>
  </fills>
  <borders count="96">
    <border>
      <left/>
      <right/>
      <top/>
      <bottom/>
      <diagonal/>
    </border>
    <border>
      <left style="dotted">
        <color auto="1"/>
      </left>
      <right style="dotted">
        <color auto="1"/>
      </right>
      <top style="dotted">
        <color auto="1"/>
      </top>
      <bottom style="thin">
        <color indexed="64"/>
      </bottom>
      <diagonal/>
    </border>
    <border>
      <left style="dotted">
        <color auto="1"/>
      </left>
      <right style="thin">
        <color indexed="64"/>
      </right>
      <top style="dotted">
        <color auto="1"/>
      </top>
      <bottom style="thin">
        <color indexed="64"/>
      </bottom>
      <diagonal/>
    </border>
    <border>
      <left style="dotted">
        <color auto="1"/>
      </left>
      <right/>
      <top style="dotted">
        <color auto="1"/>
      </top>
      <bottom style="thin">
        <color indexed="64"/>
      </bottom>
      <diagonal/>
    </border>
    <border>
      <left/>
      <right style="dotted">
        <color auto="1"/>
      </right>
      <top style="dotted">
        <color auto="1"/>
      </top>
      <bottom style="thin">
        <color indexed="64"/>
      </bottom>
      <diagonal/>
    </border>
    <border>
      <left style="thin">
        <color indexed="64"/>
      </left>
      <right style="dotted">
        <color auto="1"/>
      </right>
      <top/>
      <bottom/>
      <diagonal/>
    </border>
    <border>
      <left style="dotted">
        <color auto="1"/>
      </left>
      <right/>
      <top/>
      <bottom/>
      <diagonal/>
    </border>
    <border>
      <left style="dotted">
        <color auto="1"/>
      </left>
      <right style="thin">
        <color indexed="64"/>
      </right>
      <top/>
      <bottom/>
      <diagonal/>
    </border>
    <border>
      <left/>
      <right style="dotted">
        <color auto="1"/>
      </right>
      <top/>
      <bottom/>
      <diagonal/>
    </border>
    <border>
      <left style="dotted">
        <color auto="1"/>
      </left>
      <right style="dotted">
        <color auto="1"/>
      </right>
      <top/>
      <bottom/>
      <diagonal/>
    </border>
    <border>
      <left style="thin">
        <color indexed="64"/>
      </left>
      <right style="dotted">
        <color auto="1"/>
      </right>
      <top/>
      <bottom style="thin">
        <color indexed="64"/>
      </bottom>
      <diagonal/>
    </border>
    <border>
      <left style="dotted">
        <color auto="1"/>
      </left>
      <right/>
      <top/>
      <bottom style="thin">
        <color indexed="64"/>
      </bottom>
      <diagonal/>
    </border>
    <border>
      <left/>
      <right style="dotted">
        <color auto="1"/>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right style="medium">
        <color indexed="64"/>
      </right>
      <top/>
      <bottom/>
      <diagonal/>
    </border>
    <border>
      <left style="dotted">
        <color auto="1"/>
      </left>
      <right style="medium">
        <color indexed="64"/>
      </right>
      <top/>
      <bottom/>
      <diagonal/>
    </border>
    <border>
      <left/>
      <right style="medium">
        <color indexed="64"/>
      </right>
      <top/>
      <bottom style="thin">
        <color indexed="64"/>
      </bottom>
      <diagonal/>
    </border>
    <border>
      <left style="dotted">
        <color auto="1"/>
      </left>
      <right style="medium">
        <color indexed="64"/>
      </right>
      <top style="dotted">
        <color auto="1"/>
      </top>
      <bottom style="thin">
        <color indexed="64"/>
      </bottom>
      <diagonal/>
    </border>
    <border>
      <left/>
      <right/>
      <top style="medium">
        <color indexed="64"/>
      </top>
      <bottom/>
      <diagonal/>
    </border>
    <border>
      <left/>
      <right style="medium">
        <color indexed="64"/>
      </right>
      <top style="medium">
        <color indexed="64"/>
      </top>
      <bottom/>
      <diagonal/>
    </border>
    <border>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bottom style="medium">
        <color indexed="64"/>
      </bottom>
      <diagonal/>
    </border>
    <border>
      <left style="medium">
        <color indexed="64"/>
      </left>
      <right/>
      <top style="thin">
        <color indexed="64"/>
      </top>
      <bottom style="thin">
        <color indexed="64"/>
      </bottom>
      <diagonal/>
    </border>
    <border>
      <left style="medium">
        <color indexed="64"/>
      </left>
      <right/>
      <top/>
      <bottom/>
      <diagonal/>
    </border>
    <border>
      <left/>
      <right style="thin">
        <color indexed="64"/>
      </right>
      <top style="thin">
        <color indexed="64"/>
      </top>
      <bottom style="thin">
        <color indexed="64"/>
      </bottom>
      <diagonal/>
    </border>
    <border>
      <left/>
      <right/>
      <top style="dotted">
        <color auto="1"/>
      </top>
      <bottom style="thin">
        <color indexed="64"/>
      </bottom>
      <diagonal/>
    </border>
    <border>
      <left/>
      <right style="thin">
        <color indexed="64"/>
      </right>
      <top style="thin">
        <color indexed="64"/>
      </top>
      <bottom/>
      <diagonal/>
    </border>
    <border>
      <left/>
      <right style="thin">
        <color indexed="64"/>
      </right>
      <top style="dotted">
        <color auto="1"/>
      </top>
      <bottom style="thin">
        <color indexed="64"/>
      </bottom>
      <diagonal/>
    </border>
    <border>
      <left style="dotted">
        <color indexed="64"/>
      </left>
      <right style="medium">
        <color indexed="64"/>
      </right>
      <top/>
      <bottom style="thin">
        <color indexed="64"/>
      </bottom>
      <diagonal/>
    </border>
    <border>
      <left style="dotted">
        <color indexed="64"/>
      </left>
      <right style="dotted">
        <color indexed="64"/>
      </right>
      <top/>
      <bottom style="thin">
        <color indexed="64"/>
      </bottom>
      <diagonal/>
    </border>
    <border>
      <left style="medium">
        <color indexed="64"/>
      </left>
      <right/>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style="thin">
        <color indexed="64"/>
      </right>
      <top/>
      <bottom/>
      <diagonal/>
    </border>
    <border>
      <left style="dotted">
        <color auto="1"/>
      </left>
      <right/>
      <top style="thin">
        <color indexed="64"/>
      </top>
      <bottom style="thin">
        <color indexed="64"/>
      </bottom>
      <diagonal/>
    </border>
    <border>
      <left style="dotted">
        <color auto="1"/>
      </left>
      <right style="dotted">
        <color auto="1"/>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style="thin">
        <color indexed="64"/>
      </left>
      <right style="dotted">
        <color auto="1"/>
      </right>
      <top style="thin">
        <color indexed="64"/>
      </top>
      <bottom style="thin">
        <color indexed="64"/>
      </bottom>
      <diagonal/>
    </border>
    <border>
      <left/>
      <right style="dotted">
        <color auto="1"/>
      </right>
      <top style="thin">
        <color indexed="64"/>
      </top>
      <bottom style="thin">
        <color indexed="64"/>
      </bottom>
      <diagonal/>
    </border>
    <border>
      <left style="thin">
        <color indexed="64"/>
      </left>
      <right/>
      <top style="thin">
        <color indexed="64"/>
      </top>
      <bottom/>
      <diagonal/>
    </border>
    <border>
      <left/>
      <right style="dotted">
        <color auto="1"/>
      </right>
      <top/>
      <bottom style="medium">
        <color indexed="64"/>
      </bottom>
      <diagonal/>
    </border>
    <border>
      <left style="dotted">
        <color auto="1"/>
      </left>
      <right style="dotted">
        <color auto="1"/>
      </right>
      <top style="dotted">
        <color auto="1"/>
      </top>
      <bottom style="medium">
        <color indexed="64"/>
      </bottom>
      <diagonal/>
    </border>
    <border>
      <left style="dotted">
        <color auto="1"/>
      </left>
      <right style="medium">
        <color indexed="64"/>
      </right>
      <top style="dotted">
        <color auto="1"/>
      </top>
      <bottom style="medium">
        <color indexed="64"/>
      </bottom>
      <diagonal/>
    </border>
    <border>
      <left style="dotted">
        <color auto="1"/>
      </left>
      <right/>
      <top style="dotted">
        <color auto="1"/>
      </top>
      <bottom style="medium">
        <color indexed="64"/>
      </bottom>
      <diagonal/>
    </border>
    <border>
      <left style="thin">
        <color indexed="64"/>
      </left>
      <right style="dotted">
        <color auto="1"/>
      </right>
      <top style="dotted">
        <color auto="1"/>
      </top>
      <bottom style="medium">
        <color indexed="64"/>
      </bottom>
      <diagonal/>
    </border>
    <border>
      <left/>
      <right style="thin">
        <color indexed="64"/>
      </right>
      <top style="dotted">
        <color auto="1"/>
      </top>
      <bottom style="medium">
        <color indexed="64"/>
      </bottom>
      <diagonal/>
    </border>
    <border>
      <left/>
      <right style="dotted">
        <color auto="1"/>
      </right>
      <top style="dotted">
        <color auto="1"/>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dotted">
        <color indexed="64"/>
      </bottom>
      <diagonal/>
    </border>
    <border>
      <left/>
      <right/>
      <top/>
      <bottom style="dotted">
        <color indexed="64"/>
      </bottom>
      <diagonal/>
    </border>
    <border>
      <left style="thin">
        <color indexed="64"/>
      </left>
      <right style="dotted">
        <color auto="1"/>
      </right>
      <top/>
      <bottom style="medium">
        <color indexed="64"/>
      </bottom>
      <diagonal/>
    </border>
    <border>
      <left style="dotted">
        <color indexed="64"/>
      </left>
      <right style="thin">
        <color indexed="64"/>
      </right>
      <top/>
      <bottom style="thin">
        <color indexed="64"/>
      </bottom>
      <diagonal/>
    </border>
    <border>
      <left style="thin">
        <color auto="1"/>
      </left>
      <right style="thin">
        <color indexed="64"/>
      </right>
      <top style="medium">
        <color indexed="64"/>
      </top>
      <bottom/>
      <diagonal/>
    </border>
    <border>
      <left style="thin">
        <color auto="1"/>
      </left>
      <right style="thin">
        <color indexed="64"/>
      </right>
      <top/>
      <bottom style="thin">
        <color indexed="64"/>
      </bottom>
      <diagonal/>
    </border>
    <border>
      <left style="medium">
        <color indexed="64"/>
      </left>
      <right/>
      <top style="dotted">
        <color auto="1"/>
      </top>
      <bottom style="thin">
        <color indexed="64"/>
      </bottom>
      <diagonal/>
    </border>
    <border>
      <left style="medium">
        <color indexed="64"/>
      </left>
      <right/>
      <top style="dotted">
        <color auto="1"/>
      </top>
      <bottom style="medium">
        <color indexed="64"/>
      </bottom>
      <diagonal/>
    </border>
    <border>
      <left style="thin">
        <color auto="1"/>
      </left>
      <right style="thin">
        <color indexed="64"/>
      </right>
      <top style="thin">
        <color indexed="64"/>
      </top>
      <bottom style="thin">
        <color indexed="64"/>
      </bottom>
      <diagonal/>
    </border>
    <border>
      <left style="thin">
        <color auto="1"/>
      </left>
      <right style="thin">
        <color indexed="64"/>
      </right>
      <top style="dotted">
        <color auto="1"/>
      </top>
      <bottom style="thin">
        <color indexed="64"/>
      </bottom>
      <diagonal/>
    </border>
    <border>
      <left style="thin">
        <color auto="1"/>
      </left>
      <right style="thin">
        <color indexed="64"/>
      </right>
      <top style="dotted">
        <color auto="1"/>
      </top>
      <bottom style="medium">
        <color indexed="64"/>
      </bottom>
      <diagonal/>
    </border>
    <border>
      <left style="thin">
        <color indexed="64"/>
      </left>
      <right/>
      <top style="thin">
        <color indexed="64"/>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style="medium">
        <color indexed="64"/>
      </left>
      <right/>
      <top style="dotted">
        <color indexed="64"/>
      </top>
      <bottom style="dotted">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style="dotted">
        <color indexed="64"/>
      </right>
      <top style="thin">
        <color indexed="64"/>
      </top>
      <bottom style="dotted">
        <color indexed="64"/>
      </bottom>
      <diagonal/>
    </border>
    <border>
      <left style="thin">
        <color indexed="64"/>
      </left>
      <right style="dotted">
        <color indexed="64"/>
      </right>
      <top style="dotted">
        <color indexed="64"/>
      </top>
      <bottom style="dotted">
        <color indexed="64"/>
      </bottom>
      <diagonal/>
    </border>
    <border>
      <left style="medium">
        <color indexed="64"/>
      </left>
      <right/>
      <top style="dotted">
        <color indexed="64"/>
      </top>
      <bottom/>
      <diagonal/>
    </border>
    <border>
      <left/>
      <right/>
      <top style="dotted">
        <color indexed="64"/>
      </top>
      <bottom/>
      <diagonal/>
    </border>
    <border>
      <left style="thin">
        <color indexed="64"/>
      </left>
      <right style="dotted">
        <color indexed="64"/>
      </right>
      <top style="dotted">
        <color indexed="64"/>
      </top>
      <bottom/>
      <diagonal/>
    </border>
    <border>
      <left/>
      <right style="medium">
        <color indexed="64"/>
      </right>
      <top style="dotted">
        <color indexed="64"/>
      </top>
      <bottom/>
      <diagonal/>
    </border>
    <border>
      <left style="dotted">
        <color indexed="64"/>
      </left>
      <right style="dotted">
        <color indexed="64"/>
      </right>
      <top style="thin">
        <color indexed="64"/>
      </top>
      <bottom style="medium">
        <color indexed="64"/>
      </bottom>
      <diagonal/>
    </border>
    <border>
      <left style="dotted">
        <color auto="1"/>
      </left>
      <right/>
      <top style="thin">
        <color indexed="64"/>
      </top>
      <bottom style="medium">
        <color indexed="64"/>
      </bottom>
      <diagonal/>
    </border>
    <border>
      <left style="thin">
        <color indexed="64"/>
      </left>
      <right/>
      <top style="dotted">
        <color indexed="64"/>
      </top>
      <bottom/>
      <diagonal/>
    </border>
    <border>
      <left/>
      <right style="medium">
        <color indexed="64"/>
      </right>
      <top style="thin">
        <color indexed="64"/>
      </top>
      <bottom style="thin">
        <color indexed="64"/>
      </bottom>
      <diagonal/>
    </border>
    <border>
      <left style="medium">
        <color indexed="64"/>
      </left>
      <right style="thin">
        <color auto="1"/>
      </right>
      <top style="medium">
        <color indexed="64"/>
      </top>
      <bottom/>
      <diagonal/>
    </border>
    <border>
      <left style="medium">
        <color indexed="64"/>
      </left>
      <right style="thin">
        <color auto="1"/>
      </right>
      <top/>
      <bottom/>
      <diagonal/>
    </border>
    <border>
      <left style="medium">
        <color indexed="64"/>
      </left>
      <right style="thin">
        <color auto="1"/>
      </right>
      <top/>
      <bottom style="thin">
        <color indexed="64"/>
      </bottom>
      <diagonal/>
    </border>
    <border>
      <left style="thin">
        <color indexed="64"/>
      </left>
      <right style="dotted">
        <color auto="1"/>
      </right>
      <top style="thin">
        <color indexed="64"/>
      </top>
      <bottom style="medium">
        <color indexed="64"/>
      </bottom>
      <diagonal/>
    </border>
  </borders>
  <cellStyleXfs count="4">
    <xf numFmtId="0" fontId="0" fillId="0" borderId="0"/>
    <xf numFmtId="0" fontId="15" fillId="0" borderId="0"/>
    <xf numFmtId="43" fontId="17" fillId="0" borderId="0" applyFont="0" applyFill="0" applyBorder="0" applyAlignment="0" applyProtection="0"/>
    <xf numFmtId="0" fontId="13" fillId="0" borderId="0"/>
  </cellStyleXfs>
  <cellXfs count="294">
    <xf numFmtId="0" fontId="0" fillId="0" borderId="0" xfId="0"/>
    <xf numFmtId="0" fontId="0" fillId="0" borderId="0" xfId="0" applyAlignment="1">
      <alignment horizontal="left"/>
    </xf>
    <xf numFmtId="0" fontId="0" fillId="0" borderId="0" xfId="0" applyAlignment="1">
      <alignment horizontal="center"/>
    </xf>
    <xf numFmtId="0" fontId="0" fillId="0" borderId="0" xfId="0" applyProtection="1">
      <protection locked="0"/>
    </xf>
    <xf numFmtId="0" fontId="0" fillId="0" borderId="0" xfId="0"/>
    <xf numFmtId="0" fontId="0" fillId="0" borderId="0" xfId="0" applyFont="1"/>
    <xf numFmtId="0" fontId="0" fillId="0" borderId="0" xfId="0" applyFont="1" applyAlignment="1">
      <alignment horizontal="center"/>
    </xf>
    <xf numFmtId="0" fontId="0" fillId="0" borderId="0" xfId="0" applyFont="1" applyProtection="1">
      <protection locked="0"/>
    </xf>
    <xf numFmtId="0" fontId="4" fillId="0" borderId="0" xfId="0" applyFont="1"/>
    <xf numFmtId="0" fontId="4" fillId="0" borderId="0" xfId="0" applyFont="1" applyProtection="1">
      <protection locked="0"/>
    </xf>
    <xf numFmtId="0" fontId="6" fillId="0" borderId="0" xfId="0" applyFont="1" applyAlignment="1">
      <alignment horizontal="center"/>
    </xf>
    <xf numFmtId="0" fontId="7" fillId="0" borderId="5" xfId="0" applyFont="1" applyBorder="1" applyAlignment="1">
      <alignment horizontal="center"/>
    </xf>
    <xf numFmtId="0" fontId="7" fillId="0" borderId="7" xfId="0" applyFont="1" applyBorder="1" applyAlignment="1">
      <alignment horizontal="center"/>
    </xf>
    <xf numFmtId="0" fontId="7" fillId="0" borderId="9" xfId="0" applyFont="1" applyBorder="1" applyAlignment="1">
      <alignment horizontal="center"/>
    </xf>
    <xf numFmtId="0" fontId="7" fillId="0" borderId="1" xfId="0" applyFont="1" applyBorder="1" applyAlignment="1">
      <alignment horizontal="center"/>
    </xf>
    <xf numFmtId="0" fontId="7" fillId="0" borderId="2" xfId="0" applyFont="1" applyBorder="1" applyAlignment="1">
      <alignment horizontal="center"/>
    </xf>
    <xf numFmtId="0" fontId="15" fillId="0" borderId="0" xfId="1"/>
    <xf numFmtId="0" fontId="15" fillId="0" borderId="0" xfId="1" applyAlignment="1">
      <alignment horizontal="center" vertical="center"/>
    </xf>
    <xf numFmtId="1" fontId="15" fillId="0" borderId="0" xfId="1" applyNumberFormat="1" applyAlignment="1">
      <alignment horizontal="center" vertical="center"/>
    </xf>
    <xf numFmtId="0" fontId="16" fillId="0" borderId="0" xfId="1" applyFont="1" applyAlignment="1">
      <alignment horizontal="center" vertical="center"/>
    </xf>
    <xf numFmtId="1" fontId="16" fillId="0" borderId="0" xfId="1" applyNumberFormat="1" applyFont="1" applyAlignment="1">
      <alignment horizontal="center" vertical="center"/>
    </xf>
    <xf numFmtId="0" fontId="15" fillId="0" borderId="0" xfId="1" applyAlignment="1">
      <alignment vertical="center" wrapText="1"/>
    </xf>
    <xf numFmtId="0" fontId="18" fillId="0" borderId="0" xfId="1" applyFont="1" applyAlignment="1">
      <alignment vertical="center"/>
    </xf>
    <xf numFmtId="1" fontId="14" fillId="4" borderId="27" xfId="2" applyNumberFormat="1" applyFont="1" applyFill="1" applyBorder="1" applyAlignment="1">
      <alignment horizontal="center" vertical="center" wrapText="1"/>
    </xf>
    <xf numFmtId="0" fontId="14" fillId="4" borderId="28" xfId="1" applyFont="1" applyFill="1" applyBorder="1" applyAlignment="1">
      <alignment horizontal="center" vertical="center" wrapText="1"/>
    </xf>
    <xf numFmtId="0" fontId="14" fillId="4" borderId="29" xfId="1" applyFont="1" applyFill="1" applyBorder="1" applyAlignment="1">
      <alignment horizontal="center" vertical="center" wrapText="1"/>
    </xf>
    <xf numFmtId="0" fontId="17" fillId="0" borderId="30" xfId="1" applyFont="1" applyBorder="1" applyAlignment="1">
      <alignment vertical="top" wrapText="1"/>
    </xf>
    <xf numFmtId="0" fontId="17" fillId="0" borderId="0" xfId="1" applyFont="1" applyAlignment="1">
      <alignment vertical="top" wrapText="1"/>
    </xf>
    <xf numFmtId="1" fontId="15" fillId="0" borderId="0" xfId="1" applyNumberFormat="1"/>
    <xf numFmtId="2" fontId="15" fillId="0" borderId="0" xfId="1" applyNumberFormat="1" applyAlignment="1" applyProtection="1">
      <alignment vertical="center"/>
      <protection locked="0" hidden="1"/>
    </xf>
    <xf numFmtId="0" fontId="13" fillId="0" borderId="0" xfId="3"/>
    <xf numFmtId="1" fontId="13" fillId="0" borderId="0" xfId="3" applyNumberFormat="1"/>
    <xf numFmtId="0" fontId="7" fillId="5" borderId="6" xfId="0" applyFont="1" applyFill="1" applyBorder="1" applyAlignment="1">
      <alignment horizontal="center"/>
    </xf>
    <xf numFmtId="0" fontId="8" fillId="0" borderId="0" xfId="0" applyFont="1" applyBorder="1" applyAlignment="1"/>
    <xf numFmtId="0" fontId="17" fillId="0" borderId="0" xfId="1" applyFont="1"/>
    <xf numFmtId="2" fontId="17" fillId="0" borderId="0" xfId="1" applyNumberFormat="1" applyFont="1" applyAlignment="1" applyProtection="1">
      <alignment vertical="center"/>
      <protection locked="0" hidden="1"/>
    </xf>
    <xf numFmtId="0" fontId="17" fillId="0" borderId="47" xfId="0" applyFont="1" applyBorder="1" applyAlignment="1" applyProtection="1">
      <alignment horizontal="center" vertical="center"/>
      <protection hidden="1"/>
    </xf>
    <xf numFmtId="0" fontId="6" fillId="0" borderId="0" xfId="0" applyFont="1" applyFill="1" applyBorder="1" applyAlignment="1" applyProtection="1">
      <protection locked="0"/>
    </xf>
    <xf numFmtId="0" fontId="6" fillId="0" borderId="0" xfId="0" applyFont="1" applyFill="1" applyBorder="1" applyAlignment="1" applyProtection="1">
      <alignment wrapText="1"/>
      <protection locked="0"/>
    </xf>
    <xf numFmtId="0" fontId="6" fillId="0" borderId="0" xfId="0" applyFont="1" applyFill="1" applyBorder="1" applyAlignment="1" applyProtection="1">
      <alignment vertical="center"/>
      <protection locked="0"/>
    </xf>
    <xf numFmtId="0" fontId="0" fillId="0" borderId="13" xfId="0" applyBorder="1" applyProtection="1">
      <protection locked="0"/>
    </xf>
    <xf numFmtId="0" fontId="0" fillId="0" borderId="0" xfId="0" applyBorder="1" applyProtection="1">
      <protection locked="0"/>
    </xf>
    <xf numFmtId="0" fontId="0" fillId="0" borderId="13" xfId="0" applyBorder="1"/>
    <xf numFmtId="0" fontId="7" fillId="0" borderId="6" xfId="0" applyFont="1" applyFill="1" applyBorder="1" applyAlignment="1">
      <alignment horizontal="center"/>
    </xf>
    <xf numFmtId="0" fontId="0" fillId="0" borderId="16" xfId="0" applyBorder="1"/>
    <xf numFmtId="0" fontId="0" fillId="0" borderId="41" xfId="0" applyBorder="1"/>
    <xf numFmtId="0" fontId="0" fillId="0" borderId="0" xfId="0" applyBorder="1"/>
    <xf numFmtId="0" fontId="0" fillId="0" borderId="55" xfId="0" applyBorder="1" applyProtection="1">
      <protection locked="0"/>
    </xf>
    <xf numFmtId="0" fontId="0" fillId="0" borderId="15" xfId="0" applyBorder="1" applyProtection="1">
      <protection locked="0"/>
    </xf>
    <xf numFmtId="0" fontId="0" fillId="0" borderId="35" xfId="0" applyBorder="1" applyProtection="1">
      <protection locked="0"/>
    </xf>
    <xf numFmtId="0" fontId="0" fillId="0" borderId="16" xfId="0" applyBorder="1" applyProtection="1">
      <protection locked="0"/>
    </xf>
    <xf numFmtId="0" fontId="0" fillId="0" borderId="17" xfId="0" applyBorder="1" applyProtection="1">
      <protection locked="0"/>
    </xf>
    <xf numFmtId="0" fontId="0" fillId="0" borderId="14" xfId="0" applyBorder="1" applyProtection="1">
      <protection locked="0"/>
    </xf>
    <xf numFmtId="0" fontId="0" fillId="0" borderId="41" xfId="0" applyBorder="1" applyProtection="1">
      <protection locked="0"/>
    </xf>
    <xf numFmtId="0" fontId="0" fillId="0" borderId="55" xfId="0" applyBorder="1"/>
    <xf numFmtId="0" fontId="0" fillId="0" borderId="15" xfId="0" applyBorder="1"/>
    <xf numFmtId="0" fontId="0" fillId="0" borderId="35" xfId="0" applyBorder="1"/>
    <xf numFmtId="0" fontId="0" fillId="0" borderId="17" xfId="0" applyBorder="1"/>
    <xf numFmtId="0" fontId="7" fillId="0" borderId="16" xfId="0" applyFont="1" applyFill="1" applyBorder="1" applyAlignment="1">
      <alignment horizontal="center"/>
    </xf>
    <xf numFmtId="0" fontId="8" fillId="0" borderId="15" xfId="0" applyFont="1" applyBorder="1" applyAlignment="1"/>
    <xf numFmtId="0" fontId="8" fillId="0" borderId="35" xfId="0" applyFont="1" applyBorder="1" applyAlignment="1"/>
    <xf numFmtId="0" fontId="8" fillId="0" borderId="17" xfId="0" applyFont="1" applyBorder="1" applyAlignment="1"/>
    <xf numFmtId="0" fontId="7" fillId="5" borderId="7" xfId="0" applyFont="1" applyFill="1" applyBorder="1" applyAlignment="1">
      <alignment horizontal="center"/>
    </xf>
    <xf numFmtId="1" fontId="0" fillId="0" borderId="0" xfId="0" applyNumberFormat="1"/>
    <xf numFmtId="0" fontId="0" fillId="0" borderId="0" xfId="0" applyNumberFormat="1"/>
    <xf numFmtId="14" fontId="0" fillId="0" borderId="0" xfId="0" applyNumberFormat="1" applyFont="1" applyProtection="1">
      <protection locked="0"/>
    </xf>
    <xf numFmtId="0" fontId="17" fillId="0" borderId="66" xfId="0" applyFont="1" applyBorder="1" applyAlignment="1" applyProtection="1">
      <alignment horizontal="center" vertical="center"/>
      <protection hidden="1"/>
    </xf>
    <xf numFmtId="165" fontId="7" fillId="5" borderId="39" xfId="0" applyNumberFormat="1" applyFont="1" applyFill="1" applyBorder="1" applyAlignment="1" applyProtection="1">
      <alignment horizontal="center"/>
      <protection locked="0"/>
    </xf>
    <xf numFmtId="165" fontId="7" fillId="5" borderId="71" xfId="0" applyNumberFormat="1" applyFont="1" applyFill="1" applyBorder="1" applyAlignment="1" applyProtection="1">
      <alignment horizontal="center"/>
      <protection locked="0"/>
    </xf>
    <xf numFmtId="165" fontId="7" fillId="5" borderId="72" xfId="0" applyNumberFormat="1" applyFont="1" applyFill="1" applyBorder="1" applyAlignment="1" applyProtection="1">
      <alignment horizontal="center"/>
      <protection locked="0"/>
    </xf>
    <xf numFmtId="14" fontId="7" fillId="5" borderId="73" xfId="0" applyNumberFormat="1" applyFont="1" applyFill="1" applyBorder="1" applyProtection="1">
      <protection locked="0"/>
    </xf>
    <xf numFmtId="14" fontId="7" fillId="5" borderId="74" xfId="0" applyNumberFormat="1" applyFont="1" applyFill="1" applyBorder="1" applyProtection="1">
      <protection locked="0"/>
    </xf>
    <xf numFmtId="14" fontId="7" fillId="5" borderId="75" xfId="0" applyNumberFormat="1" applyFont="1" applyFill="1" applyBorder="1" applyProtection="1">
      <protection locked="0"/>
    </xf>
    <xf numFmtId="0" fontId="4" fillId="6" borderId="0" xfId="0" applyFont="1" applyFill="1" applyProtection="1">
      <protection locked="0"/>
    </xf>
    <xf numFmtId="0" fontId="0" fillId="0" borderId="0" xfId="0" applyProtection="1">
      <protection hidden="1"/>
    </xf>
    <xf numFmtId="0" fontId="3" fillId="0" borderId="0" xfId="0" applyFont="1" applyProtection="1">
      <protection hidden="1"/>
    </xf>
    <xf numFmtId="0" fontId="0" fillId="0" borderId="0" xfId="0" applyAlignment="1" applyProtection="1">
      <alignment horizontal="center"/>
      <protection hidden="1"/>
    </xf>
    <xf numFmtId="0" fontId="0" fillId="0" borderId="0" xfId="0" applyAlignment="1" applyProtection="1">
      <alignment horizontal="left"/>
      <protection hidden="1"/>
    </xf>
    <xf numFmtId="0" fontId="5" fillId="0" borderId="0" xfId="0" applyFont="1" applyAlignment="1" applyProtection="1">
      <alignment vertical="center"/>
      <protection hidden="1"/>
    </xf>
    <xf numFmtId="0" fontId="4" fillId="0" borderId="0" xfId="0" applyFont="1" applyProtection="1">
      <protection hidden="1"/>
    </xf>
    <xf numFmtId="0" fontId="6" fillId="0" borderId="0" xfId="0" applyFont="1" applyAlignment="1" applyProtection="1">
      <alignment vertical="center"/>
      <protection hidden="1"/>
    </xf>
    <xf numFmtId="0" fontId="6" fillId="0" borderId="0" xfId="0" applyFont="1" applyAlignment="1" applyProtection="1">
      <alignment horizontal="center"/>
      <protection hidden="1"/>
    </xf>
    <xf numFmtId="0" fontId="4" fillId="0" borderId="0" xfId="0" applyFont="1" applyAlignment="1" applyProtection="1">
      <alignment horizontal="center"/>
      <protection hidden="1"/>
    </xf>
    <xf numFmtId="0" fontId="5" fillId="0" borderId="0" xfId="0" applyFont="1" applyAlignment="1" applyProtection="1">
      <alignment horizontal="left"/>
      <protection hidden="1"/>
    </xf>
    <xf numFmtId="0" fontId="7" fillId="0" borderId="0" xfId="0" applyFont="1" applyAlignment="1" applyProtection="1">
      <alignment horizontal="left"/>
      <protection hidden="1"/>
    </xf>
    <xf numFmtId="0" fontId="7" fillId="0" borderId="0" xfId="0" applyFont="1" applyAlignment="1" applyProtection="1">
      <alignment horizontal="center"/>
      <protection hidden="1"/>
    </xf>
    <xf numFmtId="0" fontId="7" fillId="0" borderId="0" xfId="0" applyFont="1" applyAlignment="1" applyProtection="1">
      <alignment vertical="center"/>
      <protection hidden="1"/>
    </xf>
    <xf numFmtId="0" fontId="0" fillId="0" borderId="0" xfId="0" applyFont="1" applyAlignment="1" applyProtection="1">
      <alignment horizontal="center"/>
      <protection hidden="1"/>
    </xf>
    <xf numFmtId="0" fontId="0" fillId="0" borderId="0" xfId="0" applyFont="1" applyProtection="1">
      <protection hidden="1"/>
    </xf>
    <xf numFmtId="0" fontId="0" fillId="0" borderId="0" xfId="0" applyFont="1" applyAlignment="1" applyProtection="1">
      <alignment horizontal="left"/>
      <protection hidden="1"/>
    </xf>
    <xf numFmtId="14" fontId="0" fillId="0" borderId="0" xfId="0" applyNumberFormat="1" applyFont="1" applyAlignment="1" applyProtection="1">
      <alignment horizontal="center"/>
      <protection hidden="1"/>
    </xf>
    <xf numFmtId="0" fontId="7" fillId="0" borderId="69" xfId="0" applyFont="1" applyBorder="1" applyProtection="1">
      <protection hidden="1"/>
    </xf>
    <xf numFmtId="0" fontId="7" fillId="0" borderId="49" xfId="0" applyFont="1" applyBorder="1" applyProtection="1">
      <protection hidden="1"/>
    </xf>
    <xf numFmtId="0" fontId="7" fillId="0" borderId="16" xfId="0" applyFont="1" applyBorder="1" applyAlignment="1" applyProtection="1">
      <protection hidden="1"/>
    </xf>
    <xf numFmtId="0" fontId="7" fillId="0" borderId="17" xfId="0" applyFont="1" applyBorder="1" applyAlignment="1" applyProtection="1">
      <alignment horizontal="center"/>
      <protection hidden="1"/>
    </xf>
    <xf numFmtId="0" fontId="8" fillId="0" borderId="0" xfId="0" applyFont="1" applyBorder="1" applyAlignment="1" applyProtection="1">
      <protection hidden="1"/>
    </xf>
    <xf numFmtId="0" fontId="8" fillId="0" borderId="0" xfId="0" applyFont="1" applyBorder="1" applyAlignment="1" applyProtection="1">
      <alignment horizontal="center"/>
      <protection hidden="1"/>
    </xf>
    <xf numFmtId="0" fontId="8" fillId="0" borderId="18" xfId="0" applyFont="1" applyBorder="1" applyAlignment="1" applyProtection="1">
      <alignment horizontal="center"/>
      <protection hidden="1"/>
    </xf>
    <xf numFmtId="0" fontId="8" fillId="0" borderId="49" xfId="0" applyFont="1" applyBorder="1" applyAlignment="1" applyProtection="1">
      <alignment horizontal="center"/>
      <protection hidden="1"/>
    </xf>
    <xf numFmtId="0" fontId="7" fillId="0" borderId="16" xfId="0" applyFont="1" applyBorder="1" applyAlignment="1" applyProtection="1">
      <alignment horizontal="center"/>
      <protection hidden="1"/>
    </xf>
    <xf numFmtId="0" fontId="7" fillId="0" borderId="7" xfId="0" applyFont="1" applyBorder="1" applyAlignment="1" applyProtection="1">
      <alignment horizontal="center"/>
      <protection hidden="1"/>
    </xf>
    <xf numFmtId="0" fontId="8" fillId="0" borderId="16" xfId="0" applyFont="1" applyBorder="1" applyAlignment="1" applyProtection="1">
      <protection hidden="1"/>
    </xf>
    <xf numFmtId="165" fontId="8" fillId="0" borderId="31" xfId="0" applyNumberFormat="1" applyFont="1" applyFill="1" applyBorder="1" applyAlignment="1" applyProtection="1">
      <alignment horizontal="center"/>
      <protection hidden="1"/>
    </xf>
    <xf numFmtId="0" fontId="8" fillId="2" borderId="24" xfId="0" applyFont="1" applyFill="1" applyBorder="1" applyAlignment="1" applyProtection="1">
      <protection hidden="1"/>
    </xf>
    <xf numFmtId="0" fontId="8" fillId="2" borderId="33" xfId="0" applyFont="1" applyFill="1" applyBorder="1" applyAlignment="1" applyProtection="1">
      <protection hidden="1"/>
    </xf>
    <xf numFmtId="0" fontId="8" fillId="2" borderId="50" xfId="0" applyFont="1" applyFill="1" applyBorder="1" applyAlignment="1" applyProtection="1">
      <protection hidden="1"/>
    </xf>
    <xf numFmtId="0" fontId="8" fillId="2" borderId="51" xfId="0" applyFont="1" applyFill="1" applyBorder="1" applyAlignment="1" applyProtection="1">
      <protection hidden="1"/>
    </xf>
    <xf numFmtId="0" fontId="7" fillId="0" borderId="16" xfId="0" applyFont="1" applyBorder="1" applyAlignment="1" applyProtection="1">
      <alignment horizontal="center" vertical="center"/>
      <protection hidden="1"/>
    </xf>
    <xf numFmtId="0" fontId="7" fillId="0" borderId="68" xfId="0" applyFont="1" applyBorder="1" applyAlignment="1" applyProtection="1">
      <alignment horizontal="center" vertical="center"/>
      <protection hidden="1"/>
    </xf>
    <xf numFmtId="0" fontId="7" fillId="0" borderId="70" xfId="0" applyFont="1" applyBorder="1" applyAlignment="1" applyProtection="1">
      <alignment vertical="center"/>
      <protection hidden="1"/>
    </xf>
    <xf numFmtId="0" fontId="7" fillId="0" borderId="8" xfId="0" applyFont="1" applyBorder="1" applyAlignment="1" applyProtection="1">
      <alignment horizontal="center" vertical="center"/>
      <protection hidden="1"/>
    </xf>
    <xf numFmtId="0" fontId="7" fillId="0" borderId="6" xfId="0" applyFont="1" applyBorder="1" applyAlignment="1" applyProtection="1">
      <alignment horizontal="center" vertical="center"/>
      <protection hidden="1"/>
    </xf>
    <xf numFmtId="0" fontId="7" fillId="0" borderId="5" xfId="0" applyFont="1" applyBorder="1" applyAlignment="1" applyProtection="1">
      <alignment horizontal="center" vertical="center"/>
      <protection hidden="1"/>
    </xf>
    <xf numFmtId="0" fontId="7" fillId="0" borderId="38" xfId="0" applyFont="1" applyBorder="1" applyAlignment="1" applyProtection="1">
      <alignment horizontal="center" vertical="center"/>
      <protection hidden="1"/>
    </xf>
    <xf numFmtId="0" fontId="7" fillId="0" borderId="49" xfId="0" applyFont="1" applyBorder="1" applyAlignment="1" applyProtection="1">
      <alignment vertical="center"/>
      <protection hidden="1"/>
    </xf>
    <xf numFmtId="0" fontId="2" fillId="0" borderId="7" xfId="0" applyFont="1" applyBorder="1" applyAlignment="1" applyProtection="1">
      <alignment horizontal="center" vertical="center"/>
      <protection hidden="1"/>
    </xf>
    <xf numFmtId="0" fontId="11" fillId="0" borderId="9" xfId="0" applyFont="1" applyBorder="1" applyAlignment="1" applyProtection="1">
      <alignment horizontal="center" vertical="center"/>
      <protection hidden="1"/>
    </xf>
    <xf numFmtId="0" fontId="7" fillId="0" borderId="9" xfId="0" applyFont="1" applyBorder="1" applyAlignment="1" applyProtection="1">
      <alignment horizontal="center" vertical="center"/>
      <protection hidden="1"/>
    </xf>
    <xf numFmtId="0" fontId="7" fillId="0" borderId="19" xfId="0" applyFont="1" applyBorder="1" applyAlignment="1" applyProtection="1">
      <alignment horizontal="center" vertical="center"/>
      <protection hidden="1"/>
    </xf>
    <xf numFmtId="1" fontId="7" fillId="0" borderId="10" xfId="0" applyNumberFormat="1" applyFont="1" applyBorder="1" applyAlignment="1" applyProtection="1">
      <alignment horizontal="center" shrinkToFit="1"/>
      <protection hidden="1"/>
    </xf>
    <xf numFmtId="0" fontId="7" fillId="0" borderId="38" xfId="0" applyFont="1" applyFill="1" applyBorder="1" applyAlignment="1" applyProtection="1">
      <alignment horizontal="center" vertical="center" shrinkToFit="1"/>
      <protection hidden="1"/>
    </xf>
    <xf numFmtId="1" fontId="7" fillId="0" borderId="67" xfId="0" applyNumberFormat="1" applyFont="1" applyBorder="1" applyAlignment="1" applyProtection="1">
      <alignment horizontal="center" shrinkToFit="1"/>
      <protection hidden="1"/>
    </xf>
    <xf numFmtId="1" fontId="7" fillId="0" borderId="38" xfId="0" applyNumberFormat="1" applyFont="1" applyFill="1" applyBorder="1" applyAlignment="1" applyProtection="1">
      <alignment horizontal="center" vertical="center" shrinkToFit="1"/>
      <protection hidden="1"/>
    </xf>
    <xf numFmtId="1" fontId="7" fillId="0" borderId="37" xfId="0" applyNumberFormat="1" applyFont="1" applyFill="1" applyBorder="1" applyAlignment="1" applyProtection="1">
      <alignment horizontal="center" vertical="center" shrinkToFit="1"/>
      <protection hidden="1"/>
    </xf>
    <xf numFmtId="1" fontId="7" fillId="0" borderId="1" xfId="0" applyNumberFormat="1" applyFont="1" applyFill="1" applyBorder="1" applyAlignment="1" applyProtection="1">
      <alignment horizontal="center" vertical="center" shrinkToFit="1"/>
      <protection hidden="1"/>
    </xf>
    <xf numFmtId="1" fontId="7" fillId="0" borderId="21" xfId="0" applyNumberFormat="1" applyFont="1" applyFill="1" applyBorder="1" applyAlignment="1" applyProtection="1">
      <alignment horizontal="center" vertical="center" shrinkToFit="1"/>
      <protection hidden="1"/>
    </xf>
    <xf numFmtId="1" fontId="7" fillId="0" borderId="57" xfId="0" applyNumberFormat="1" applyFont="1" applyFill="1" applyBorder="1" applyAlignment="1" applyProtection="1">
      <alignment horizontal="center" vertical="center" shrinkToFit="1"/>
      <protection hidden="1"/>
    </xf>
    <xf numFmtId="1" fontId="7" fillId="0" borderId="58" xfId="0" applyNumberFormat="1" applyFont="1" applyFill="1" applyBorder="1" applyAlignment="1" applyProtection="1">
      <alignment horizontal="center" vertical="center" shrinkToFit="1"/>
      <protection hidden="1"/>
    </xf>
    <xf numFmtId="0" fontId="7" fillId="5" borderId="11" xfId="0" applyFont="1" applyFill="1" applyBorder="1" applyAlignment="1" applyProtection="1">
      <alignment horizontal="center" shrinkToFit="1"/>
      <protection locked="0"/>
    </xf>
    <xf numFmtId="0" fontId="7" fillId="5" borderId="3" xfId="0" applyFont="1" applyFill="1" applyBorder="1" applyAlignment="1" applyProtection="1">
      <alignment horizontal="center" shrinkToFit="1"/>
      <protection locked="0"/>
    </xf>
    <xf numFmtId="0" fontId="7" fillId="5" borderId="1" xfId="0" applyFont="1" applyFill="1" applyBorder="1" applyAlignment="1" applyProtection="1">
      <alignment horizontal="center" shrinkToFit="1"/>
      <protection locked="0"/>
    </xf>
    <xf numFmtId="0" fontId="7" fillId="5" borderId="59" xfId="0" applyFont="1" applyFill="1" applyBorder="1" applyAlignment="1" applyProtection="1">
      <alignment horizontal="center" shrinkToFit="1"/>
      <protection locked="0"/>
    </xf>
    <xf numFmtId="0" fontId="7" fillId="5" borderId="57" xfId="0" applyFont="1" applyFill="1" applyBorder="1" applyAlignment="1" applyProtection="1">
      <alignment horizontal="center" shrinkToFit="1"/>
      <protection locked="0"/>
    </xf>
    <xf numFmtId="0" fontId="8" fillId="0" borderId="76" xfId="0" applyFont="1" applyFill="1" applyBorder="1" applyAlignment="1" applyProtection="1">
      <protection hidden="1"/>
    </xf>
    <xf numFmtId="0" fontId="8" fillId="2" borderId="76" xfId="0" applyFont="1" applyFill="1" applyBorder="1" applyAlignment="1" applyProtection="1">
      <protection hidden="1"/>
    </xf>
    <xf numFmtId="0" fontId="21" fillId="0" borderId="0" xfId="0" applyFont="1" applyAlignment="1" applyProtection="1">
      <alignment horizontal="left"/>
      <protection hidden="1"/>
    </xf>
    <xf numFmtId="14" fontId="0" fillId="0" borderId="0" xfId="0" applyNumberFormat="1"/>
    <xf numFmtId="0" fontId="7" fillId="0" borderId="51" xfId="0" applyFont="1" applyFill="1" applyBorder="1" applyAlignment="1" applyProtection="1">
      <alignment horizontal="center" vertical="center" shrinkToFit="1"/>
      <protection hidden="1"/>
    </xf>
    <xf numFmtId="1" fontId="7" fillId="0" borderId="51" xfId="0" applyNumberFormat="1" applyFont="1" applyFill="1" applyBorder="1" applyAlignment="1" applyProtection="1">
      <alignment horizontal="center" vertical="center" shrinkToFit="1"/>
      <protection hidden="1"/>
    </xf>
    <xf numFmtId="1" fontId="7" fillId="0" borderId="52" xfId="0" applyNumberFormat="1" applyFont="1" applyFill="1" applyBorder="1" applyAlignment="1" applyProtection="1">
      <alignment horizontal="center" vertical="center" shrinkToFit="1"/>
      <protection hidden="1"/>
    </xf>
    <xf numFmtId="1" fontId="0" fillId="0" borderId="13" xfId="0" applyNumberFormat="1" applyBorder="1"/>
    <xf numFmtId="3" fontId="7" fillId="5" borderId="0" xfId="0" applyNumberFormat="1" applyFont="1" applyFill="1" applyAlignment="1" applyProtection="1">
      <alignment horizontal="center"/>
      <protection locked="0"/>
    </xf>
    <xf numFmtId="0" fontId="7" fillId="5" borderId="15" xfId="0" applyFont="1" applyFill="1" applyBorder="1" applyAlignment="1" applyProtection="1">
      <alignment horizontal="center" vertical="center"/>
      <protection locked="0"/>
    </xf>
    <xf numFmtId="1" fontId="7" fillId="0" borderId="0" xfId="0" applyNumberFormat="1" applyFont="1" applyAlignment="1" applyProtection="1">
      <alignment horizontal="center"/>
      <protection hidden="1"/>
    </xf>
    <xf numFmtId="0" fontId="7" fillId="0" borderId="0" xfId="0" applyFont="1" applyAlignment="1" applyProtection="1">
      <alignment shrinkToFit="1"/>
      <protection hidden="1"/>
    </xf>
    <xf numFmtId="0" fontId="7" fillId="0" borderId="0" xfId="0" applyFont="1" applyAlignment="1" applyProtection="1">
      <alignment horizontal="right" shrinkToFit="1"/>
      <protection hidden="1"/>
    </xf>
    <xf numFmtId="0" fontId="0" fillId="0" borderId="32" xfId="0" applyFont="1" applyBorder="1" applyAlignment="1" applyProtection="1">
      <alignment horizontal="left" vertical="center"/>
      <protection hidden="1"/>
    </xf>
    <xf numFmtId="0" fontId="7" fillId="0" borderId="0" xfId="0" applyFont="1" applyBorder="1" applyAlignment="1">
      <alignment vertical="center"/>
    </xf>
    <xf numFmtId="0" fontId="7" fillId="0" borderId="0" xfId="0" applyFont="1" applyBorder="1" applyAlignment="1" applyProtection="1">
      <alignment vertical="center"/>
      <protection hidden="1"/>
    </xf>
    <xf numFmtId="165" fontId="7" fillId="5" borderId="82" xfId="0" applyNumberFormat="1" applyFont="1" applyFill="1" applyBorder="1" applyAlignment="1" applyProtection="1">
      <alignment horizontal="center" vertical="center" shrinkToFit="1"/>
      <protection locked="0"/>
    </xf>
    <xf numFmtId="165" fontId="7" fillId="0" borderId="45" xfId="0" applyNumberFormat="1" applyFont="1" applyBorder="1" applyAlignment="1" applyProtection="1">
      <alignment horizontal="center" vertical="center" shrinkToFit="1"/>
      <protection hidden="1"/>
    </xf>
    <xf numFmtId="1" fontId="7" fillId="0" borderId="48" xfId="0" applyNumberFormat="1" applyFont="1" applyBorder="1" applyAlignment="1" applyProtection="1">
      <alignment horizontal="center" vertical="center"/>
      <protection hidden="1"/>
    </xf>
    <xf numFmtId="164" fontId="7" fillId="0" borderId="48" xfId="0" applyNumberFormat="1" applyFont="1" applyBorder="1" applyAlignment="1" applyProtection="1">
      <alignment horizontal="center" vertical="center"/>
      <protection hidden="1"/>
    </xf>
    <xf numFmtId="1" fontId="7" fillId="0" borderId="81" xfId="0" applyNumberFormat="1" applyFont="1" applyBorder="1" applyAlignment="1" applyProtection="1">
      <alignment horizontal="center" vertical="center"/>
      <protection hidden="1"/>
    </xf>
    <xf numFmtId="1" fontId="7" fillId="5" borderId="83" xfId="0" applyNumberFormat="1" applyFont="1" applyFill="1" applyBorder="1" applyAlignment="1" applyProtection="1">
      <alignment horizontal="center" vertical="center"/>
      <protection locked="0"/>
    </xf>
    <xf numFmtId="1" fontId="7" fillId="5" borderId="60" xfId="0" applyNumberFormat="1" applyFont="1" applyFill="1" applyBorder="1" applyAlignment="1" applyProtection="1">
      <alignment horizontal="center" vertical="center"/>
      <protection locked="0"/>
    </xf>
    <xf numFmtId="164" fontId="7" fillId="0" borderId="87" xfId="0" applyNumberFormat="1" applyFont="1" applyBorder="1" applyAlignment="1" applyProtection="1">
      <alignment horizontal="center" vertical="center"/>
      <protection hidden="1"/>
    </xf>
    <xf numFmtId="1" fontId="7" fillId="5" borderId="82" xfId="0" applyNumberFormat="1" applyFont="1" applyFill="1" applyBorder="1" applyAlignment="1" applyProtection="1">
      <alignment horizontal="center" vertical="center"/>
      <protection locked="0"/>
    </xf>
    <xf numFmtId="1" fontId="7" fillId="0" borderId="45" xfId="0" applyNumberFormat="1" applyFont="1" applyBorder="1" applyAlignment="1" applyProtection="1">
      <alignment horizontal="center" vertical="center"/>
      <protection hidden="1"/>
    </xf>
    <xf numFmtId="1" fontId="7" fillId="5" borderId="86" xfId="0" applyNumberFormat="1" applyFont="1" applyFill="1" applyBorder="1" applyAlignment="1" applyProtection="1">
      <alignment horizontal="center" vertical="center"/>
      <protection locked="0"/>
    </xf>
    <xf numFmtId="1" fontId="7" fillId="0" borderId="87" xfId="0" applyNumberFormat="1" applyFont="1" applyBorder="1" applyAlignment="1" applyProtection="1">
      <alignment horizontal="center" vertical="center"/>
      <protection hidden="1"/>
    </xf>
    <xf numFmtId="1" fontId="7" fillId="0" borderId="53" xfId="0" applyNumberFormat="1" applyFont="1" applyFill="1" applyBorder="1" applyAlignment="1" applyProtection="1">
      <alignment horizontal="center" shrinkToFit="1"/>
      <protection hidden="1"/>
    </xf>
    <xf numFmtId="0" fontId="0" fillId="0" borderId="0" xfId="0" applyFont="1" applyBorder="1" applyProtection="1">
      <protection locked="0"/>
    </xf>
    <xf numFmtId="165" fontId="7" fillId="0" borderId="0" xfId="0" applyNumberFormat="1" applyFont="1" applyBorder="1" applyAlignment="1" applyProtection="1">
      <alignment horizontal="center" vertical="center" shrinkToFit="1"/>
      <protection hidden="1"/>
    </xf>
    <xf numFmtId="1" fontId="7" fillId="0" borderId="0" xfId="0" applyNumberFormat="1" applyFont="1" applyBorder="1" applyAlignment="1" applyProtection="1">
      <alignment horizontal="center" vertical="center"/>
      <protection hidden="1"/>
    </xf>
    <xf numFmtId="164" fontId="7" fillId="0" borderId="0" xfId="0" applyNumberFormat="1" applyFont="1" applyBorder="1" applyAlignment="1" applyProtection="1">
      <alignment horizontal="center" vertical="center"/>
      <protection hidden="1"/>
    </xf>
    <xf numFmtId="0" fontId="0" fillId="0" borderId="0" xfId="0" applyFont="1" applyBorder="1"/>
    <xf numFmtId="0" fontId="7" fillId="0" borderId="0" xfId="0" applyNumberFormat="1" applyFont="1" applyBorder="1" applyAlignment="1" applyProtection="1">
      <alignment horizontal="center" vertical="center" shrinkToFit="1"/>
      <protection hidden="1"/>
    </xf>
    <xf numFmtId="0" fontId="7" fillId="0" borderId="88" xfId="0" applyFont="1" applyFill="1" applyBorder="1" applyAlignment="1" applyProtection="1">
      <alignment horizontal="center" vertical="center" shrinkToFit="1"/>
      <protection hidden="1"/>
    </xf>
    <xf numFmtId="2" fontId="7" fillId="5" borderId="6" xfId="0" applyNumberFormat="1" applyFont="1" applyFill="1" applyBorder="1" applyAlignment="1">
      <alignment horizontal="center"/>
    </xf>
    <xf numFmtId="2" fontId="7" fillId="0" borderId="1" xfId="0" applyNumberFormat="1" applyFont="1" applyBorder="1" applyAlignment="1">
      <alignment horizontal="center"/>
    </xf>
    <xf numFmtId="0" fontId="22" fillId="0" borderId="0" xfId="0" applyFont="1" applyProtection="1">
      <protection hidden="1"/>
    </xf>
    <xf numFmtId="14" fontId="0" fillId="0" borderId="0" xfId="0" applyNumberFormat="1" applyFont="1" applyBorder="1" applyProtection="1">
      <protection locked="0"/>
    </xf>
    <xf numFmtId="0" fontId="17" fillId="0" borderId="85" xfId="0" applyFont="1" applyBorder="1" applyAlignment="1" applyProtection="1">
      <alignment horizontal="center" vertical="center"/>
      <protection hidden="1"/>
    </xf>
    <xf numFmtId="0" fontId="17" fillId="0" borderId="24" xfId="0" applyFont="1" applyBorder="1" applyAlignment="1" applyProtection="1">
      <alignment horizontal="center" vertical="center"/>
      <protection hidden="1"/>
    </xf>
    <xf numFmtId="0" fontId="7" fillId="0" borderId="16" xfId="0" applyFont="1" applyBorder="1" applyAlignment="1">
      <alignment horizontal="center"/>
    </xf>
    <xf numFmtId="164" fontId="0" fillId="0" borderId="16" xfId="0" applyNumberFormat="1" applyBorder="1" applyProtection="1">
      <protection locked="0"/>
    </xf>
    <xf numFmtId="167" fontId="7" fillId="5" borderId="10" xfId="0" applyNumberFormat="1" applyFont="1" applyFill="1" applyBorder="1" applyAlignment="1" applyProtection="1">
      <alignment horizontal="center" shrinkToFit="1"/>
      <protection locked="0"/>
    </xf>
    <xf numFmtId="167" fontId="7" fillId="5" borderId="95" xfId="0" applyNumberFormat="1" applyFont="1" applyFill="1" applyBorder="1" applyAlignment="1" applyProtection="1">
      <alignment horizontal="center" shrinkToFit="1"/>
      <protection locked="0"/>
    </xf>
    <xf numFmtId="168" fontId="7" fillId="3" borderId="14" xfId="0" applyNumberFormat="1" applyFont="1" applyFill="1" applyBorder="1" applyAlignment="1" applyProtection="1">
      <alignment horizontal="center" shrinkToFit="1"/>
      <protection hidden="1"/>
    </xf>
    <xf numFmtId="168" fontId="7" fillId="3" borderId="36" xfId="0" applyNumberFormat="1" applyFont="1" applyFill="1" applyBorder="1" applyAlignment="1" applyProtection="1">
      <alignment horizontal="center" shrinkToFit="1"/>
      <protection hidden="1"/>
    </xf>
    <xf numFmtId="168" fontId="7" fillId="3" borderId="61" xfId="0" applyNumberFormat="1" applyFont="1" applyFill="1" applyBorder="1" applyAlignment="1" applyProtection="1">
      <alignment horizontal="center" shrinkToFit="1"/>
      <protection hidden="1"/>
    </xf>
    <xf numFmtId="2" fontId="7" fillId="5" borderId="83" xfId="0" applyNumberFormat="1" applyFont="1" applyFill="1" applyBorder="1" applyAlignment="1" applyProtection="1">
      <alignment horizontal="center" vertical="center"/>
      <protection locked="0"/>
    </xf>
    <xf numFmtId="2" fontId="7" fillId="5" borderId="86" xfId="0" applyNumberFormat="1" applyFont="1" applyFill="1" applyBorder="1" applyAlignment="1" applyProtection="1">
      <alignment horizontal="center" vertical="center"/>
      <protection locked="0"/>
    </xf>
    <xf numFmtId="2" fontId="7" fillId="0" borderId="54" xfId="0" applyNumberFormat="1" applyFont="1" applyFill="1" applyBorder="1" applyAlignment="1" applyProtection="1">
      <alignment horizontal="center" shrinkToFit="1"/>
      <protection hidden="1"/>
    </xf>
    <xf numFmtId="2" fontId="7" fillId="0" borderId="51" xfId="0" applyNumberFormat="1" applyFont="1" applyFill="1" applyBorder="1" applyAlignment="1" applyProtection="1">
      <alignment horizontal="center" shrinkToFit="1"/>
      <protection hidden="1"/>
    </xf>
    <xf numFmtId="2" fontId="7" fillId="0" borderId="50" xfId="0" applyNumberFormat="1" applyFont="1" applyFill="1" applyBorder="1" applyAlignment="1" applyProtection="1">
      <alignment horizontal="center" shrinkToFit="1"/>
      <protection hidden="1"/>
    </xf>
    <xf numFmtId="2" fontId="7" fillId="0" borderId="12" xfId="0" applyNumberFormat="1" applyFont="1" applyBorder="1" applyAlignment="1" applyProtection="1">
      <alignment horizontal="center" shrinkToFit="1"/>
      <protection hidden="1"/>
    </xf>
    <xf numFmtId="2" fontId="7" fillId="0" borderId="38" xfId="0" applyNumberFormat="1" applyFont="1" applyBorder="1" applyAlignment="1" applyProtection="1">
      <alignment horizontal="center" shrinkToFit="1"/>
      <protection hidden="1"/>
    </xf>
    <xf numFmtId="2" fontId="7" fillId="0" borderId="11" xfId="0" applyNumberFormat="1" applyFont="1" applyBorder="1" applyAlignment="1" applyProtection="1">
      <alignment horizontal="center" shrinkToFit="1"/>
      <protection hidden="1"/>
    </xf>
    <xf numFmtId="2" fontId="7" fillId="0" borderId="56" xfId="0" applyNumberFormat="1" applyFont="1" applyBorder="1" applyAlignment="1" applyProtection="1">
      <alignment horizontal="center" shrinkToFit="1"/>
      <protection hidden="1"/>
    </xf>
    <xf numFmtId="2" fontId="7" fillId="0" borderId="88" xfId="0" applyNumberFormat="1" applyFont="1" applyBorder="1" applyAlignment="1" applyProtection="1">
      <alignment horizontal="center" shrinkToFit="1"/>
      <protection hidden="1"/>
    </xf>
    <xf numFmtId="2" fontId="7" fillId="0" borderId="89" xfId="0" applyNumberFormat="1" applyFont="1" applyBorder="1" applyAlignment="1" applyProtection="1">
      <alignment horizontal="center" shrinkToFit="1"/>
      <protection hidden="1"/>
    </xf>
    <xf numFmtId="2" fontId="7" fillId="5" borderId="12" xfId="0" applyNumberFormat="1" applyFont="1" applyFill="1" applyBorder="1" applyAlignment="1" applyProtection="1">
      <alignment horizontal="center" shrinkToFit="1"/>
      <protection locked="0"/>
    </xf>
    <xf numFmtId="2" fontId="7" fillId="5" borderId="38" xfId="0" applyNumberFormat="1" applyFont="1" applyFill="1" applyBorder="1" applyAlignment="1" applyProtection="1">
      <alignment horizontal="center" shrinkToFit="1"/>
      <protection locked="0"/>
    </xf>
    <xf numFmtId="2" fontId="7" fillId="5" borderId="11" xfId="0" applyNumberFormat="1" applyFont="1" applyFill="1" applyBorder="1" applyAlignment="1" applyProtection="1">
      <alignment horizontal="center" shrinkToFit="1"/>
      <protection locked="0"/>
    </xf>
    <xf numFmtId="2" fontId="7" fillId="5" borderId="4" xfId="0" applyNumberFormat="1" applyFont="1" applyFill="1" applyBorder="1" applyAlignment="1" applyProtection="1">
      <alignment horizontal="center" shrinkToFit="1"/>
      <protection locked="0"/>
    </xf>
    <xf numFmtId="2" fontId="7" fillId="5" borderId="1" xfId="0" applyNumberFormat="1" applyFont="1" applyFill="1" applyBorder="1" applyAlignment="1" applyProtection="1">
      <alignment horizontal="center" shrinkToFit="1"/>
      <protection locked="0"/>
    </xf>
    <xf numFmtId="2" fontId="7" fillId="5" borderId="3" xfId="0" applyNumberFormat="1" applyFont="1" applyFill="1" applyBorder="1" applyAlignment="1" applyProtection="1">
      <alignment horizontal="center" shrinkToFit="1"/>
      <protection locked="0"/>
    </xf>
    <xf numFmtId="2" fontId="7" fillId="5" borderId="62" xfId="0" applyNumberFormat="1" applyFont="1" applyFill="1" applyBorder="1" applyAlignment="1" applyProtection="1">
      <alignment horizontal="center" shrinkToFit="1"/>
      <protection locked="0"/>
    </xf>
    <xf numFmtId="2" fontId="7" fillId="5" borderId="57" xfId="0" applyNumberFormat="1" applyFont="1" applyFill="1" applyBorder="1" applyAlignment="1" applyProtection="1">
      <alignment horizontal="center" shrinkToFit="1"/>
      <protection locked="0"/>
    </xf>
    <xf numFmtId="2" fontId="7" fillId="5" borderId="59" xfId="0" applyNumberFormat="1" applyFont="1" applyFill="1" applyBorder="1" applyAlignment="1" applyProtection="1">
      <alignment horizontal="center" shrinkToFit="1"/>
      <protection locked="0"/>
    </xf>
    <xf numFmtId="0" fontId="24" fillId="0" borderId="0" xfId="0" applyFont="1"/>
    <xf numFmtId="0" fontId="17" fillId="0" borderId="32" xfId="0" applyFont="1" applyBorder="1" applyAlignment="1" applyProtection="1">
      <alignment vertical="center"/>
      <protection hidden="1"/>
    </xf>
    <xf numFmtId="0" fontId="17" fillId="0" borderId="0" xfId="0" applyFont="1" applyBorder="1" applyAlignment="1" applyProtection="1">
      <alignment vertical="center"/>
      <protection hidden="1"/>
    </xf>
    <xf numFmtId="0" fontId="17" fillId="0" borderId="17" xfId="0" applyFont="1" applyBorder="1" applyAlignment="1" applyProtection="1">
      <alignment vertical="center"/>
      <protection hidden="1"/>
    </xf>
    <xf numFmtId="0" fontId="17" fillId="0" borderId="71" xfId="0" applyFont="1" applyBorder="1" applyAlignment="1" applyProtection="1">
      <alignment vertical="center"/>
      <protection hidden="1"/>
    </xf>
    <xf numFmtId="0" fontId="17" fillId="0" borderId="34" xfId="0" applyFont="1" applyBorder="1" applyAlignment="1" applyProtection="1">
      <alignment vertical="center"/>
      <protection hidden="1"/>
    </xf>
    <xf numFmtId="0" fontId="17" fillId="0" borderId="36" xfId="0" applyFont="1" applyBorder="1" applyAlignment="1" applyProtection="1">
      <alignment vertical="center"/>
      <protection hidden="1"/>
    </xf>
    <xf numFmtId="0" fontId="17" fillId="0" borderId="31" xfId="0" applyFont="1" applyBorder="1" applyAlignment="1" applyProtection="1">
      <alignment vertical="center"/>
      <protection hidden="1"/>
    </xf>
    <xf numFmtId="0" fontId="17" fillId="0" borderId="24" xfId="0" applyFont="1" applyBorder="1" applyAlignment="1" applyProtection="1">
      <alignment vertical="center"/>
      <protection hidden="1"/>
    </xf>
    <xf numFmtId="0" fontId="17" fillId="0" borderId="33" xfId="0" applyFont="1" applyBorder="1" applyAlignment="1" applyProtection="1">
      <alignment vertical="center"/>
      <protection hidden="1"/>
    </xf>
    <xf numFmtId="0" fontId="17" fillId="0" borderId="39" xfId="0" applyFont="1" applyBorder="1" applyAlignment="1" applyProtection="1">
      <alignment vertical="center"/>
      <protection hidden="1"/>
    </xf>
    <xf numFmtId="0" fontId="17" fillId="0" borderId="13" xfId="0" applyFont="1" applyBorder="1" applyAlignment="1" applyProtection="1">
      <alignment vertical="center"/>
      <protection hidden="1"/>
    </xf>
    <xf numFmtId="0" fontId="17" fillId="0" borderId="14" xfId="0" applyFont="1" applyBorder="1" applyAlignment="1" applyProtection="1">
      <alignment vertical="center"/>
      <protection hidden="1"/>
    </xf>
    <xf numFmtId="1" fontId="17" fillId="0" borderId="46" xfId="0" applyNumberFormat="1" applyFont="1" applyBorder="1" applyAlignment="1" applyProtection="1">
      <alignment horizontal="center" vertical="center"/>
      <protection hidden="1"/>
    </xf>
    <xf numFmtId="1" fontId="17" fillId="0" borderId="48" xfId="0" applyNumberFormat="1" applyFont="1" applyBorder="1" applyAlignment="1" applyProtection="1">
      <alignment horizontal="center" vertical="center"/>
      <protection hidden="1"/>
    </xf>
    <xf numFmtId="1" fontId="17" fillId="0" borderId="90" xfId="0" applyNumberFormat="1" applyFont="1" applyFill="1" applyBorder="1" applyAlignment="1" applyProtection="1">
      <alignment horizontal="center" vertical="center"/>
      <protection hidden="1"/>
    </xf>
    <xf numFmtId="1" fontId="17" fillId="0" borderId="87" xfId="0" applyNumberFormat="1" applyFont="1" applyFill="1" applyBorder="1" applyAlignment="1" applyProtection="1">
      <alignment horizontal="center" vertical="center"/>
      <protection hidden="1"/>
    </xf>
    <xf numFmtId="1" fontId="17" fillId="0" borderId="76" xfId="0" applyNumberFormat="1" applyFont="1" applyFill="1" applyBorder="1" applyAlignment="1" applyProtection="1">
      <alignment horizontal="center" vertical="center"/>
      <protection hidden="1"/>
    </xf>
    <xf numFmtId="1" fontId="17" fillId="0" borderId="91" xfId="0" applyNumberFormat="1" applyFont="1" applyFill="1" applyBorder="1" applyAlignment="1" applyProtection="1">
      <alignment horizontal="center" vertical="center"/>
      <protection hidden="1"/>
    </xf>
    <xf numFmtId="0" fontId="7" fillId="0" borderId="9" xfId="0" applyFont="1" applyBorder="1" applyAlignment="1" applyProtection="1">
      <alignment horizontal="center" vertical="center"/>
      <protection hidden="1"/>
    </xf>
    <xf numFmtId="0" fontId="7" fillId="0" borderId="19" xfId="0" applyFont="1" applyBorder="1" applyAlignment="1" applyProtection="1">
      <alignment horizontal="center" vertical="center"/>
      <protection hidden="1"/>
    </xf>
    <xf numFmtId="0" fontId="7" fillId="0" borderId="0" xfId="0" applyFont="1" applyAlignment="1" applyProtection="1">
      <alignment horizontal="left"/>
      <protection hidden="1"/>
    </xf>
    <xf numFmtId="0" fontId="17" fillId="5" borderId="65" xfId="0" applyFont="1" applyFill="1" applyBorder="1" applyAlignment="1" applyProtection="1">
      <alignment horizontal="center" vertical="center"/>
      <protection locked="0"/>
    </xf>
    <xf numFmtId="0" fontId="17" fillId="5" borderId="66" xfId="0" applyFont="1" applyFill="1" applyBorder="1" applyAlignment="1" applyProtection="1">
      <alignment horizontal="center" vertical="center"/>
      <protection locked="0"/>
    </xf>
    <xf numFmtId="0" fontId="17" fillId="5" borderId="46" xfId="0" applyFont="1" applyFill="1" applyBorder="1" applyAlignment="1" applyProtection="1">
      <alignment horizontal="center" vertical="center"/>
      <protection locked="0"/>
    </xf>
    <xf numFmtId="0" fontId="17" fillId="5" borderId="47" xfId="0" applyFont="1" applyFill="1" applyBorder="1" applyAlignment="1" applyProtection="1">
      <alignment horizontal="center" vertical="center"/>
      <protection locked="0"/>
    </xf>
    <xf numFmtId="0" fontId="18" fillId="4" borderId="40" xfId="0" applyFont="1" applyFill="1" applyBorder="1" applyAlignment="1" applyProtection="1">
      <alignment horizontal="left" vertical="center"/>
      <protection hidden="1"/>
    </xf>
    <xf numFmtId="0" fontId="18" fillId="4" borderId="22" xfId="0" applyFont="1" applyFill="1" applyBorder="1" applyAlignment="1" applyProtection="1">
      <alignment horizontal="left" vertical="center"/>
      <protection hidden="1"/>
    </xf>
    <xf numFmtId="0" fontId="18" fillId="4" borderId="26" xfId="0" applyFont="1" applyFill="1" applyBorder="1" applyAlignment="1" applyProtection="1">
      <alignment horizontal="left" vertical="center"/>
      <protection hidden="1"/>
    </xf>
    <xf numFmtId="0" fontId="18" fillId="4" borderId="39" xfId="0" applyFont="1" applyFill="1" applyBorder="1" applyAlignment="1" applyProtection="1">
      <alignment horizontal="left" vertical="center"/>
      <protection hidden="1"/>
    </xf>
    <xf numFmtId="0" fontId="18" fillId="4" borderId="13" xfId="0" applyFont="1" applyFill="1" applyBorder="1" applyAlignment="1" applyProtection="1">
      <alignment horizontal="left" vertical="center"/>
      <protection hidden="1"/>
    </xf>
    <xf numFmtId="0" fontId="18" fillId="4" borderId="14" xfId="0" applyFont="1" applyFill="1" applyBorder="1" applyAlignment="1" applyProtection="1">
      <alignment horizontal="left" vertical="center"/>
      <protection hidden="1"/>
    </xf>
    <xf numFmtId="0" fontId="17" fillId="5" borderId="90" xfId="0" applyFont="1" applyFill="1" applyBorder="1" applyAlignment="1" applyProtection="1">
      <alignment horizontal="center" vertical="center"/>
      <protection locked="0"/>
    </xf>
    <xf numFmtId="0" fontId="17" fillId="5" borderId="85" xfId="0" applyFont="1" applyFill="1" applyBorder="1" applyAlignment="1" applyProtection="1">
      <alignment horizontal="center" vertical="center"/>
      <protection locked="0"/>
    </xf>
    <xf numFmtId="0" fontId="17" fillId="5" borderId="76" xfId="0" applyFont="1" applyFill="1" applyBorder="1" applyAlignment="1" applyProtection="1">
      <alignment horizontal="center" vertical="center"/>
      <protection locked="0"/>
    </xf>
    <xf numFmtId="0" fontId="17" fillId="5" borderId="24" xfId="0" applyFont="1" applyFill="1" applyBorder="1" applyAlignment="1" applyProtection="1">
      <alignment horizontal="center" vertical="center"/>
      <protection locked="0"/>
    </xf>
    <xf numFmtId="1" fontId="17" fillId="0" borderId="44" xfId="0" applyNumberFormat="1" applyFont="1" applyBorder="1" applyAlignment="1" applyProtection="1">
      <alignment horizontal="center" vertical="center"/>
      <protection hidden="1"/>
    </xf>
    <xf numFmtId="1" fontId="17" fillId="0" borderId="45" xfId="0" applyNumberFormat="1" applyFont="1" applyBorder="1" applyAlignment="1" applyProtection="1">
      <alignment horizontal="center" vertical="center"/>
      <protection hidden="1"/>
    </xf>
    <xf numFmtId="0" fontId="7" fillId="0" borderId="11" xfId="0" applyFont="1" applyBorder="1" applyAlignment="1">
      <alignment horizontal="center"/>
    </xf>
    <xf numFmtId="0" fontId="7" fillId="0" borderId="13" xfId="0" applyFont="1" applyBorder="1" applyAlignment="1">
      <alignment horizontal="center"/>
    </xf>
    <xf numFmtId="0" fontId="7" fillId="0" borderId="14" xfId="0" applyFont="1" applyBorder="1" applyAlignment="1">
      <alignment horizontal="center"/>
    </xf>
    <xf numFmtId="0" fontId="7" fillId="0" borderId="6" xfId="0" applyFont="1" applyBorder="1" applyAlignment="1" applyProtection="1">
      <alignment horizontal="center" vertical="center"/>
      <protection hidden="1"/>
    </xf>
    <xf numFmtId="0" fontId="7" fillId="0" borderId="0" xfId="0" applyFont="1" applyBorder="1" applyAlignment="1" applyProtection="1">
      <alignment horizontal="center" vertical="center"/>
      <protection hidden="1"/>
    </xf>
    <xf numFmtId="0" fontId="8" fillId="0" borderId="16" xfId="0" applyFont="1" applyBorder="1" applyAlignment="1" applyProtection="1">
      <alignment horizontal="center"/>
      <protection hidden="1"/>
    </xf>
    <xf numFmtId="0" fontId="8" fillId="0" borderId="0" xfId="0" applyFont="1" applyBorder="1" applyAlignment="1" applyProtection="1">
      <alignment horizontal="center"/>
      <protection hidden="1"/>
    </xf>
    <xf numFmtId="0" fontId="7" fillId="0" borderId="0" xfId="0" applyFont="1" applyBorder="1" applyAlignment="1" applyProtection="1">
      <alignment horizontal="center"/>
      <protection hidden="1"/>
    </xf>
    <xf numFmtId="0" fontId="7" fillId="0" borderId="18" xfId="0" applyFont="1" applyBorder="1" applyAlignment="1" applyProtection="1">
      <alignment horizontal="center"/>
      <protection hidden="1"/>
    </xf>
    <xf numFmtId="0" fontId="6" fillId="5" borderId="13" xfId="0" applyFont="1" applyFill="1" applyBorder="1" applyAlignment="1" applyProtection="1">
      <alignment horizontal="left" vertical="center"/>
      <protection locked="0"/>
    </xf>
    <xf numFmtId="166" fontId="6" fillId="5" borderId="24" xfId="0" applyNumberFormat="1" applyFont="1" applyFill="1" applyBorder="1" applyAlignment="1" applyProtection="1">
      <alignment horizontal="left" vertical="center"/>
      <protection locked="0"/>
    </xf>
    <xf numFmtId="0" fontId="6" fillId="5" borderId="24" xfId="0" applyFont="1" applyFill="1" applyBorder="1" applyAlignment="1" applyProtection="1">
      <alignment horizontal="left" vertical="center"/>
      <protection locked="0"/>
    </xf>
    <xf numFmtId="0" fontId="0" fillId="4" borderId="41" xfId="0" applyFont="1" applyFill="1" applyBorder="1" applyAlignment="1" applyProtection="1">
      <alignment horizontal="center" vertical="center"/>
      <protection hidden="1"/>
    </xf>
    <xf numFmtId="0" fontId="0" fillId="4" borderId="20" xfId="0" applyFont="1" applyFill="1" applyBorder="1" applyAlignment="1" applyProtection="1">
      <alignment horizontal="center" vertical="center"/>
      <protection hidden="1"/>
    </xf>
    <xf numFmtId="0" fontId="14" fillId="4" borderId="25" xfId="0" applyFont="1" applyFill="1" applyBorder="1" applyAlignment="1" applyProtection="1">
      <alignment horizontal="center" vertical="center"/>
      <protection hidden="1"/>
    </xf>
    <xf numFmtId="0" fontId="14" fillId="4" borderId="23" xfId="0" applyFont="1" applyFill="1" applyBorder="1" applyAlignment="1" applyProtection="1">
      <alignment horizontal="center" vertical="center"/>
      <protection hidden="1"/>
    </xf>
    <xf numFmtId="0" fontId="7" fillId="0" borderId="0" xfId="0" applyFont="1" applyAlignment="1" applyProtection="1">
      <alignment horizontal="left" wrapText="1"/>
      <protection hidden="1"/>
    </xf>
    <xf numFmtId="0" fontId="6" fillId="5" borderId="13" xfId="0" applyFont="1" applyFill="1" applyBorder="1" applyAlignment="1" applyProtection="1">
      <alignment horizontal="left"/>
      <protection locked="0"/>
    </xf>
    <xf numFmtId="0" fontId="6" fillId="5" borderId="24" xfId="0" applyFont="1" applyFill="1" applyBorder="1" applyAlignment="1" applyProtection="1">
      <alignment horizontal="left" wrapText="1"/>
      <protection locked="0"/>
    </xf>
    <xf numFmtId="0" fontId="2" fillId="0" borderId="5" xfId="0" applyFont="1" applyBorder="1" applyAlignment="1" applyProtection="1">
      <alignment horizontal="center" vertical="center" wrapText="1"/>
      <protection hidden="1"/>
    </xf>
    <xf numFmtId="0" fontId="11" fillId="0" borderId="18" xfId="0" applyFont="1" applyBorder="1" applyAlignment="1" applyProtection="1">
      <alignment horizontal="center" vertical="center" wrapText="1"/>
      <protection hidden="1"/>
    </xf>
    <xf numFmtId="0" fontId="7" fillId="0" borderId="77" xfId="0" applyFont="1" applyBorder="1" applyAlignment="1" applyProtection="1">
      <alignment vertical="center"/>
      <protection hidden="1"/>
    </xf>
    <xf numFmtId="0" fontId="7" fillId="0" borderId="78" xfId="0" applyFont="1" applyBorder="1" applyAlignment="1" applyProtection="1">
      <alignment vertical="center"/>
      <protection hidden="1"/>
    </xf>
    <xf numFmtId="0" fontId="7" fillId="0" borderId="72" xfId="0" applyFont="1" applyBorder="1" applyAlignment="1" applyProtection="1">
      <alignment vertical="center"/>
      <protection hidden="1"/>
    </xf>
    <xf numFmtId="0" fontId="7" fillId="0" borderId="80" xfId="0" applyFont="1" applyBorder="1" applyAlignment="1" applyProtection="1">
      <alignment vertical="center"/>
      <protection hidden="1"/>
    </xf>
    <xf numFmtId="0" fontId="7" fillId="0" borderId="40" xfId="0" applyFont="1" applyBorder="1" applyAlignment="1" applyProtection="1">
      <alignment horizontal="center" vertical="center"/>
      <protection hidden="1"/>
    </xf>
    <xf numFmtId="0" fontId="7" fillId="0" borderId="22" xfId="0" applyFont="1" applyBorder="1" applyAlignment="1" applyProtection="1">
      <alignment horizontal="center" vertical="center"/>
      <protection hidden="1"/>
    </xf>
    <xf numFmtId="0" fontId="7" fillId="0" borderId="23" xfId="0" applyFont="1" applyBorder="1" applyAlignment="1" applyProtection="1">
      <alignment horizontal="center" vertical="center"/>
      <protection hidden="1"/>
    </xf>
    <xf numFmtId="0" fontId="7" fillId="0" borderId="79" xfId="0" applyFont="1" applyBorder="1" applyAlignment="1" applyProtection="1">
      <alignment vertical="center"/>
      <protection hidden="1"/>
    </xf>
    <xf numFmtId="0" fontId="7" fillId="0" borderId="47" xfId="0" applyFont="1" applyBorder="1" applyAlignment="1" applyProtection="1">
      <alignment vertical="center"/>
      <protection hidden="1"/>
    </xf>
    <xf numFmtId="0" fontId="6" fillId="0" borderId="0" xfId="0" applyFont="1" applyProtection="1">
      <protection hidden="1"/>
    </xf>
    <xf numFmtId="0" fontId="2" fillId="0" borderId="0" xfId="0" applyFont="1" applyProtection="1">
      <protection hidden="1"/>
    </xf>
    <xf numFmtId="0" fontId="7" fillId="0" borderId="0" xfId="0" applyFont="1" applyAlignment="1" applyProtection="1">
      <alignment vertical="center"/>
      <protection hidden="1"/>
    </xf>
    <xf numFmtId="0" fontId="7" fillId="0" borderId="0" xfId="0" applyFont="1" applyAlignment="1" applyProtection="1">
      <alignment horizontal="left" vertical="center"/>
      <protection hidden="1"/>
    </xf>
    <xf numFmtId="1" fontId="14" fillId="4" borderId="42" xfId="0" applyNumberFormat="1" applyFont="1" applyFill="1" applyBorder="1" applyAlignment="1" applyProtection="1">
      <alignment horizontal="center"/>
      <protection hidden="1"/>
    </xf>
    <xf numFmtId="0" fontId="14" fillId="4" borderId="43" xfId="0" applyFont="1" applyFill="1" applyBorder="1" applyAlignment="1" applyProtection="1">
      <alignment horizontal="center"/>
      <protection hidden="1"/>
    </xf>
    <xf numFmtId="0" fontId="8" fillId="0" borderId="25" xfId="0" applyFont="1" applyBorder="1" applyAlignment="1" applyProtection="1">
      <alignment horizontal="center"/>
      <protection hidden="1"/>
    </xf>
    <xf numFmtId="0" fontId="8" fillId="0" borderId="22" xfId="0" applyFont="1" applyBorder="1" applyAlignment="1" applyProtection="1">
      <alignment horizontal="center"/>
      <protection hidden="1"/>
    </xf>
    <xf numFmtId="0" fontId="14" fillId="4" borderId="63" xfId="0" applyFont="1" applyFill="1" applyBorder="1" applyAlignment="1" applyProtection="1">
      <alignment horizontal="left"/>
      <protection hidden="1"/>
    </xf>
    <xf numFmtId="0" fontId="14" fillId="4" borderId="30" xfId="0" applyFont="1" applyFill="1" applyBorder="1" applyAlignment="1" applyProtection="1">
      <alignment horizontal="left"/>
      <protection hidden="1"/>
    </xf>
    <xf numFmtId="0" fontId="14" fillId="4" borderId="64" xfId="0" applyFont="1" applyFill="1" applyBorder="1" applyAlignment="1" applyProtection="1">
      <alignment horizontal="left"/>
      <protection hidden="1"/>
    </xf>
    <xf numFmtId="0" fontId="8" fillId="0" borderId="26" xfId="0" applyFont="1" applyBorder="1" applyAlignment="1" applyProtection="1">
      <alignment horizontal="center"/>
      <protection hidden="1"/>
    </xf>
    <xf numFmtId="0" fontId="8" fillId="0" borderId="23" xfId="0" applyFont="1" applyBorder="1" applyAlignment="1" applyProtection="1">
      <alignment horizontal="center"/>
      <protection hidden="1"/>
    </xf>
    <xf numFmtId="0" fontId="8" fillId="0" borderId="92" xfId="0" applyFont="1" applyBorder="1" applyAlignment="1" applyProtection="1">
      <alignment horizontal="center" vertical="center"/>
      <protection hidden="1"/>
    </xf>
    <xf numFmtId="0" fontId="8" fillId="0" borderId="93" xfId="0" applyFont="1" applyBorder="1" applyAlignment="1" applyProtection="1">
      <alignment horizontal="center" vertical="center"/>
      <protection hidden="1"/>
    </xf>
    <xf numFmtId="0" fontId="8" fillId="0" borderId="94" xfId="0" applyFont="1" applyBorder="1" applyAlignment="1" applyProtection="1">
      <alignment horizontal="center" vertical="center"/>
      <protection hidden="1"/>
    </xf>
    <xf numFmtId="14" fontId="6" fillId="5" borderId="15" xfId="0" applyNumberFormat="1" applyFont="1" applyFill="1" applyBorder="1" applyAlignment="1" applyProtection="1">
      <alignment horizontal="left" vertical="center"/>
      <protection locked="0"/>
    </xf>
    <xf numFmtId="0" fontId="7" fillId="0" borderId="84" xfId="0" applyFont="1" applyBorder="1" applyAlignment="1" applyProtection="1">
      <alignment vertical="center"/>
      <protection hidden="1"/>
    </xf>
    <xf numFmtId="0" fontId="7" fillId="0" borderId="85" xfId="0" applyFont="1" applyBorder="1" applyAlignment="1" applyProtection="1">
      <alignment vertical="center"/>
      <protection hidden="1"/>
    </xf>
    <xf numFmtId="0" fontId="7" fillId="0" borderId="79" xfId="0" applyFont="1" applyBorder="1" applyAlignment="1">
      <alignment vertical="center"/>
    </xf>
    <xf numFmtId="0" fontId="7" fillId="0" borderId="47" xfId="0" applyFont="1" applyBorder="1" applyAlignment="1">
      <alignment vertical="center"/>
    </xf>
    <xf numFmtId="0" fontId="15" fillId="0" borderId="0" xfId="1" applyFont="1" applyAlignment="1">
      <alignment horizontal="left" vertical="center" wrapText="1"/>
    </xf>
    <xf numFmtId="0" fontId="17" fillId="0" borderId="0" xfId="1" applyFont="1" applyAlignment="1">
      <alignment horizontal="left" vertical="center" wrapText="1"/>
    </xf>
    <xf numFmtId="0" fontId="19" fillId="0" borderId="0" xfId="1" applyFont="1" applyAlignment="1">
      <alignment horizontal="center" vertical="center"/>
    </xf>
  </cellXfs>
  <cellStyles count="4">
    <cellStyle name="Komma 2" xfId="2" xr:uid="{7E6705F3-239C-4545-80FE-01E6BA7FBBCB}"/>
    <cellStyle name="Standard" xfId="0" builtinId="0"/>
    <cellStyle name="Standard 2" xfId="1" xr:uid="{1C7F093C-014E-46C5-A069-94AD94A9F081}"/>
    <cellStyle name="Standard 2 2" xfId="3" xr:uid="{30D81BC7-7412-4A0D-A365-B1D9A2A50479}"/>
  </cellStyles>
  <dxfs count="3">
    <dxf>
      <font>
        <color rgb="FF9C0006"/>
      </font>
      <fill>
        <patternFill>
          <bgColor rgb="FFFFC7CE"/>
        </patternFill>
      </fill>
    </dxf>
    <dxf>
      <fill>
        <patternFill>
          <bgColor theme="3" tint="0.79998168889431442"/>
        </patternFill>
      </fill>
    </dxf>
    <dxf>
      <fill>
        <patternFill patternType="lightDown"/>
      </fill>
    </dxf>
  </dxfs>
  <tableStyles count="0" defaultTableStyle="TableStyleMedium2" defaultPivotStyle="PivotStyleLight16"/>
  <colors>
    <mruColors>
      <color rgb="FFF8F89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e-DE"/>
              <a:t>Überblick</a:t>
            </a:r>
            <a:r>
              <a:rPr lang="de-DE" baseline="0"/>
              <a:t> Lagerbehälter</a:t>
            </a:r>
            <a:endParaRPr lang="de-D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areaChart>
        <c:grouping val="percentStacked"/>
        <c:varyColors val="0"/>
        <c:ser>
          <c:idx val="0"/>
          <c:order val="0"/>
          <c:tx>
            <c:strRef>
              <c:f>Diagramm!$F$15</c:f>
              <c:strCache>
                <c:ptCount val="1"/>
                <c:pt idx="0">
                  <c:v>Füllstand</c:v>
                </c:pt>
              </c:strCache>
            </c:strRef>
          </c:tx>
          <c:spPr>
            <a:solidFill>
              <a:srgbClr val="C00000"/>
            </a:solidFill>
            <a:ln>
              <a:noFill/>
            </a:ln>
            <a:effectLst/>
            <a:scene3d>
              <a:camera prst="orthographicFront"/>
              <a:lightRig rig="threePt" dir="t"/>
            </a:scene3d>
          </c:spPr>
          <c:cat>
            <c:numRef>
              <c:f>Diagramm!$E$16:$E$380</c:f>
              <c:numCache>
                <c:formatCode>m/d/yyyy</c:formatCode>
                <c:ptCount val="365"/>
                <c:pt idx="0">
                  <c:v>46023</c:v>
                </c:pt>
                <c:pt idx="1">
                  <c:v>46024</c:v>
                </c:pt>
                <c:pt idx="2">
                  <c:v>46025</c:v>
                </c:pt>
                <c:pt idx="3">
                  <c:v>46026</c:v>
                </c:pt>
                <c:pt idx="4">
                  <c:v>46027</c:v>
                </c:pt>
                <c:pt idx="5">
                  <c:v>46028</c:v>
                </c:pt>
                <c:pt idx="6">
                  <c:v>46029</c:v>
                </c:pt>
                <c:pt idx="7">
                  <c:v>46030</c:v>
                </c:pt>
                <c:pt idx="8">
                  <c:v>46031</c:v>
                </c:pt>
                <c:pt idx="9">
                  <c:v>46032</c:v>
                </c:pt>
                <c:pt idx="10">
                  <c:v>46033</c:v>
                </c:pt>
                <c:pt idx="11">
                  <c:v>46034</c:v>
                </c:pt>
                <c:pt idx="12">
                  <c:v>46035</c:v>
                </c:pt>
                <c:pt idx="13">
                  <c:v>46036</c:v>
                </c:pt>
                <c:pt idx="14">
                  <c:v>46037</c:v>
                </c:pt>
                <c:pt idx="15">
                  <c:v>46038</c:v>
                </c:pt>
                <c:pt idx="16">
                  <c:v>46039</c:v>
                </c:pt>
                <c:pt idx="17">
                  <c:v>46040</c:v>
                </c:pt>
                <c:pt idx="18">
                  <c:v>46041</c:v>
                </c:pt>
                <c:pt idx="19">
                  <c:v>46042</c:v>
                </c:pt>
                <c:pt idx="20">
                  <c:v>46043</c:v>
                </c:pt>
                <c:pt idx="21">
                  <c:v>46044</c:v>
                </c:pt>
                <c:pt idx="22">
                  <c:v>46045</c:v>
                </c:pt>
                <c:pt idx="23">
                  <c:v>46046</c:v>
                </c:pt>
                <c:pt idx="24">
                  <c:v>46047</c:v>
                </c:pt>
                <c:pt idx="25">
                  <c:v>46048</c:v>
                </c:pt>
                <c:pt idx="26">
                  <c:v>46049</c:v>
                </c:pt>
                <c:pt idx="27">
                  <c:v>46050</c:v>
                </c:pt>
                <c:pt idx="28">
                  <c:v>46051</c:v>
                </c:pt>
                <c:pt idx="29">
                  <c:v>46052</c:v>
                </c:pt>
                <c:pt idx="30">
                  <c:v>46053</c:v>
                </c:pt>
                <c:pt idx="31">
                  <c:v>46054</c:v>
                </c:pt>
                <c:pt idx="32">
                  <c:v>46055</c:v>
                </c:pt>
                <c:pt idx="33">
                  <c:v>46056</c:v>
                </c:pt>
                <c:pt idx="34">
                  <c:v>46057</c:v>
                </c:pt>
                <c:pt idx="35">
                  <c:v>46058</c:v>
                </c:pt>
                <c:pt idx="36">
                  <c:v>46059</c:v>
                </c:pt>
                <c:pt idx="37">
                  <c:v>46060</c:v>
                </c:pt>
                <c:pt idx="38">
                  <c:v>46061</c:v>
                </c:pt>
                <c:pt idx="39">
                  <c:v>46062</c:v>
                </c:pt>
                <c:pt idx="40">
                  <c:v>46063</c:v>
                </c:pt>
                <c:pt idx="41">
                  <c:v>46064</c:v>
                </c:pt>
                <c:pt idx="42">
                  <c:v>46065</c:v>
                </c:pt>
                <c:pt idx="43">
                  <c:v>46066</c:v>
                </c:pt>
                <c:pt idx="44">
                  <c:v>46067</c:v>
                </c:pt>
                <c:pt idx="45">
                  <c:v>46068</c:v>
                </c:pt>
                <c:pt idx="46">
                  <c:v>46069</c:v>
                </c:pt>
                <c:pt idx="47">
                  <c:v>46070</c:v>
                </c:pt>
                <c:pt idx="48">
                  <c:v>46071</c:v>
                </c:pt>
                <c:pt idx="49">
                  <c:v>46072</c:v>
                </c:pt>
                <c:pt idx="50">
                  <c:v>46073</c:v>
                </c:pt>
                <c:pt idx="51">
                  <c:v>46074</c:v>
                </c:pt>
                <c:pt idx="52">
                  <c:v>46075</c:v>
                </c:pt>
                <c:pt idx="53">
                  <c:v>46076</c:v>
                </c:pt>
                <c:pt idx="54">
                  <c:v>46077</c:v>
                </c:pt>
                <c:pt idx="55">
                  <c:v>46078</c:v>
                </c:pt>
                <c:pt idx="56">
                  <c:v>46079</c:v>
                </c:pt>
                <c:pt idx="57">
                  <c:v>46080</c:v>
                </c:pt>
                <c:pt idx="58">
                  <c:v>46081</c:v>
                </c:pt>
                <c:pt idx="59">
                  <c:v>46082</c:v>
                </c:pt>
                <c:pt idx="60">
                  <c:v>46083</c:v>
                </c:pt>
                <c:pt idx="61">
                  <c:v>46084</c:v>
                </c:pt>
                <c:pt idx="62">
                  <c:v>46085</c:v>
                </c:pt>
                <c:pt idx="63">
                  <c:v>46086</c:v>
                </c:pt>
                <c:pt idx="64">
                  <c:v>46087</c:v>
                </c:pt>
                <c:pt idx="65">
                  <c:v>46088</c:v>
                </c:pt>
                <c:pt idx="66">
                  <c:v>46089</c:v>
                </c:pt>
                <c:pt idx="67">
                  <c:v>46090</c:v>
                </c:pt>
                <c:pt idx="68">
                  <c:v>46091</c:v>
                </c:pt>
                <c:pt idx="69">
                  <c:v>46092</c:v>
                </c:pt>
                <c:pt idx="70">
                  <c:v>46093</c:v>
                </c:pt>
                <c:pt idx="71">
                  <c:v>46094</c:v>
                </c:pt>
                <c:pt idx="72">
                  <c:v>46095</c:v>
                </c:pt>
                <c:pt idx="73">
                  <c:v>46096</c:v>
                </c:pt>
                <c:pt idx="74">
                  <c:v>46097</c:v>
                </c:pt>
                <c:pt idx="75">
                  <c:v>46098</c:v>
                </c:pt>
                <c:pt idx="76">
                  <c:v>46099</c:v>
                </c:pt>
                <c:pt idx="77">
                  <c:v>46100</c:v>
                </c:pt>
                <c:pt idx="78">
                  <c:v>46101</c:v>
                </c:pt>
                <c:pt idx="79">
                  <c:v>46102</c:v>
                </c:pt>
                <c:pt idx="80">
                  <c:v>46103</c:v>
                </c:pt>
                <c:pt idx="81">
                  <c:v>46104</c:v>
                </c:pt>
                <c:pt idx="82">
                  <c:v>46105</c:v>
                </c:pt>
                <c:pt idx="83">
                  <c:v>46106</c:v>
                </c:pt>
                <c:pt idx="84">
                  <c:v>46107</c:v>
                </c:pt>
                <c:pt idx="85">
                  <c:v>46108</c:v>
                </c:pt>
                <c:pt idx="86">
                  <c:v>46109</c:v>
                </c:pt>
                <c:pt idx="87">
                  <c:v>46110</c:v>
                </c:pt>
                <c:pt idx="88">
                  <c:v>46111</c:v>
                </c:pt>
                <c:pt idx="89">
                  <c:v>46112</c:v>
                </c:pt>
                <c:pt idx="90">
                  <c:v>46113</c:v>
                </c:pt>
                <c:pt idx="91">
                  <c:v>46114</c:v>
                </c:pt>
                <c:pt idx="92">
                  <c:v>46115</c:v>
                </c:pt>
                <c:pt idx="93">
                  <c:v>46116</c:v>
                </c:pt>
                <c:pt idx="94">
                  <c:v>46117</c:v>
                </c:pt>
                <c:pt idx="95">
                  <c:v>46118</c:v>
                </c:pt>
                <c:pt idx="96">
                  <c:v>46119</c:v>
                </c:pt>
                <c:pt idx="97">
                  <c:v>46120</c:v>
                </c:pt>
                <c:pt idx="98">
                  <c:v>46121</c:v>
                </c:pt>
                <c:pt idx="99">
                  <c:v>46122</c:v>
                </c:pt>
                <c:pt idx="100">
                  <c:v>46123</c:v>
                </c:pt>
                <c:pt idx="101">
                  <c:v>46124</c:v>
                </c:pt>
                <c:pt idx="102">
                  <c:v>46125</c:v>
                </c:pt>
                <c:pt idx="103">
                  <c:v>46126</c:v>
                </c:pt>
                <c:pt idx="104">
                  <c:v>46127</c:v>
                </c:pt>
                <c:pt idx="105">
                  <c:v>46128</c:v>
                </c:pt>
                <c:pt idx="106">
                  <c:v>46129</c:v>
                </c:pt>
                <c:pt idx="107">
                  <c:v>46130</c:v>
                </c:pt>
                <c:pt idx="108">
                  <c:v>46131</c:v>
                </c:pt>
                <c:pt idx="109">
                  <c:v>46132</c:v>
                </c:pt>
                <c:pt idx="110">
                  <c:v>46133</c:v>
                </c:pt>
                <c:pt idx="111">
                  <c:v>46134</c:v>
                </c:pt>
                <c:pt idx="112">
                  <c:v>46135</c:v>
                </c:pt>
                <c:pt idx="113">
                  <c:v>46136</c:v>
                </c:pt>
                <c:pt idx="114">
                  <c:v>46137</c:v>
                </c:pt>
                <c:pt idx="115">
                  <c:v>46138</c:v>
                </c:pt>
                <c:pt idx="116">
                  <c:v>46139</c:v>
                </c:pt>
                <c:pt idx="117">
                  <c:v>46140</c:v>
                </c:pt>
                <c:pt idx="118">
                  <c:v>46141</c:v>
                </c:pt>
                <c:pt idx="119">
                  <c:v>46142</c:v>
                </c:pt>
                <c:pt idx="120">
                  <c:v>46143</c:v>
                </c:pt>
                <c:pt idx="121">
                  <c:v>46144</c:v>
                </c:pt>
                <c:pt idx="122">
                  <c:v>46145</c:v>
                </c:pt>
                <c:pt idx="123">
                  <c:v>46146</c:v>
                </c:pt>
                <c:pt idx="124">
                  <c:v>46147</c:v>
                </c:pt>
                <c:pt idx="125">
                  <c:v>46148</c:v>
                </c:pt>
                <c:pt idx="126">
                  <c:v>46149</c:v>
                </c:pt>
                <c:pt idx="127">
                  <c:v>46150</c:v>
                </c:pt>
                <c:pt idx="128">
                  <c:v>46151</c:v>
                </c:pt>
                <c:pt idx="129">
                  <c:v>46152</c:v>
                </c:pt>
                <c:pt idx="130">
                  <c:v>46153</c:v>
                </c:pt>
                <c:pt idx="131">
                  <c:v>46154</c:v>
                </c:pt>
                <c:pt idx="132">
                  <c:v>46155</c:v>
                </c:pt>
                <c:pt idx="133">
                  <c:v>46156</c:v>
                </c:pt>
                <c:pt idx="134">
                  <c:v>46157</c:v>
                </c:pt>
                <c:pt idx="135">
                  <c:v>46158</c:v>
                </c:pt>
                <c:pt idx="136">
                  <c:v>46159</c:v>
                </c:pt>
                <c:pt idx="137">
                  <c:v>46160</c:v>
                </c:pt>
                <c:pt idx="138">
                  <c:v>46161</c:v>
                </c:pt>
                <c:pt idx="139">
                  <c:v>46162</c:v>
                </c:pt>
                <c:pt idx="140">
                  <c:v>46163</c:v>
                </c:pt>
                <c:pt idx="141">
                  <c:v>46164</c:v>
                </c:pt>
                <c:pt idx="142">
                  <c:v>46165</c:v>
                </c:pt>
                <c:pt idx="143">
                  <c:v>46166</c:v>
                </c:pt>
                <c:pt idx="144">
                  <c:v>46167</c:v>
                </c:pt>
                <c:pt idx="145">
                  <c:v>46168</c:v>
                </c:pt>
                <c:pt idx="146">
                  <c:v>46169</c:v>
                </c:pt>
                <c:pt idx="147">
                  <c:v>46170</c:v>
                </c:pt>
                <c:pt idx="148">
                  <c:v>46171</c:v>
                </c:pt>
                <c:pt idx="149">
                  <c:v>46172</c:v>
                </c:pt>
                <c:pt idx="150">
                  <c:v>46173</c:v>
                </c:pt>
                <c:pt idx="151">
                  <c:v>46174</c:v>
                </c:pt>
                <c:pt idx="152">
                  <c:v>46175</c:v>
                </c:pt>
                <c:pt idx="153">
                  <c:v>46176</c:v>
                </c:pt>
                <c:pt idx="154">
                  <c:v>46177</c:v>
                </c:pt>
                <c:pt idx="155">
                  <c:v>46178</c:v>
                </c:pt>
                <c:pt idx="156">
                  <c:v>46179</c:v>
                </c:pt>
                <c:pt idx="157">
                  <c:v>46180</c:v>
                </c:pt>
                <c:pt idx="158">
                  <c:v>46181</c:v>
                </c:pt>
                <c:pt idx="159">
                  <c:v>46182</c:v>
                </c:pt>
                <c:pt idx="160">
                  <c:v>46183</c:v>
                </c:pt>
                <c:pt idx="161">
                  <c:v>46184</c:v>
                </c:pt>
                <c:pt idx="162">
                  <c:v>46185</c:v>
                </c:pt>
                <c:pt idx="163">
                  <c:v>46186</c:v>
                </c:pt>
                <c:pt idx="164">
                  <c:v>46187</c:v>
                </c:pt>
                <c:pt idx="165">
                  <c:v>46188</c:v>
                </c:pt>
                <c:pt idx="166">
                  <c:v>46189</c:v>
                </c:pt>
                <c:pt idx="167">
                  <c:v>46190</c:v>
                </c:pt>
                <c:pt idx="168">
                  <c:v>46191</c:v>
                </c:pt>
                <c:pt idx="169">
                  <c:v>46192</c:v>
                </c:pt>
                <c:pt idx="170">
                  <c:v>46193</c:v>
                </c:pt>
                <c:pt idx="171">
                  <c:v>46194</c:v>
                </c:pt>
                <c:pt idx="172">
                  <c:v>46195</c:v>
                </c:pt>
                <c:pt idx="173">
                  <c:v>46196</c:v>
                </c:pt>
                <c:pt idx="174">
                  <c:v>46197</c:v>
                </c:pt>
                <c:pt idx="175">
                  <c:v>46198</c:v>
                </c:pt>
                <c:pt idx="176">
                  <c:v>46199</c:v>
                </c:pt>
                <c:pt idx="177">
                  <c:v>46200</c:v>
                </c:pt>
                <c:pt idx="178">
                  <c:v>46201</c:v>
                </c:pt>
                <c:pt idx="179">
                  <c:v>46202</c:v>
                </c:pt>
                <c:pt idx="180">
                  <c:v>46203</c:v>
                </c:pt>
                <c:pt idx="181">
                  <c:v>46204</c:v>
                </c:pt>
                <c:pt idx="182">
                  <c:v>46205</c:v>
                </c:pt>
                <c:pt idx="183">
                  <c:v>46206</c:v>
                </c:pt>
                <c:pt idx="184">
                  <c:v>46207</c:v>
                </c:pt>
                <c:pt idx="185">
                  <c:v>46208</c:v>
                </c:pt>
                <c:pt idx="186">
                  <c:v>46209</c:v>
                </c:pt>
                <c:pt idx="187">
                  <c:v>46210</c:v>
                </c:pt>
                <c:pt idx="188">
                  <c:v>46211</c:v>
                </c:pt>
                <c:pt idx="189">
                  <c:v>46212</c:v>
                </c:pt>
                <c:pt idx="190">
                  <c:v>46213</c:v>
                </c:pt>
                <c:pt idx="191">
                  <c:v>46214</c:v>
                </c:pt>
                <c:pt idx="192">
                  <c:v>46215</c:v>
                </c:pt>
                <c:pt idx="193">
                  <c:v>46216</c:v>
                </c:pt>
                <c:pt idx="194">
                  <c:v>46217</c:v>
                </c:pt>
                <c:pt idx="195">
                  <c:v>46218</c:v>
                </c:pt>
                <c:pt idx="196">
                  <c:v>46219</c:v>
                </c:pt>
                <c:pt idx="197">
                  <c:v>46220</c:v>
                </c:pt>
                <c:pt idx="198">
                  <c:v>46221</c:v>
                </c:pt>
                <c:pt idx="199">
                  <c:v>46222</c:v>
                </c:pt>
                <c:pt idx="200">
                  <c:v>46223</c:v>
                </c:pt>
                <c:pt idx="201">
                  <c:v>46224</c:v>
                </c:pt>
                <c:pt idx="202">
                  <c:v>46225</c:v>
                </c:pt>
                <c:pt idx="203">
                  <c:v>46226</c:v>
                </c:pt>
                <c:pt idx="204">
                  <c:v>46227</c:v>
                </c:pt>
                <c:pt idx="205">
                  <c:v>46228</c:v>
                </c:pt>
                <c:pt idx="206">
                  <c:v>46229</c:v>
                </c:pt>
                <c:pt idx="207">
                  <c:v>46230</c:v>
                </c:pt>
                <c:pt idx="208">
                  <c:v>46231</c:v>
                </c:pt>
                <c:pt idx="209">
                  <c:v>46232</c:v>
                </c:pt>
                <c:pt idx="210">
                  <c:v>46233</c:v>
                </c:pt>
                <c:pt idx="211">
                  <c:v>46234</c:v>
                </c:pt>
                <c:pt idx="212">
                  <c:v>46235</c:v>
                </c:pt>
                <c:pt idx="213">
                  <c:v>46236</c:v>
                </c:pt>
                <c:pt idx="214">
                  <c:v>46237</c:v>
                </c:pt>
                <c:pt idx="215">
                  <c:v>46238</c:v>
                </c:pt>
                <c:pt idx="216">
                  <c:v>46239</c:v>
                </c:pt>
                <c:pt idx="217">
                  <c:v>46240</c:v>
                </c:pt>
                <c:pt idx="218">
                  <c:v>46241</c:v>
                </c:pt>
                <c:pt idx="219">
                  <c:v>46242</c:v>
                </c:pt>
                <c:pt idx="220">
                  <c:v>46243</c:v>
                </c:pt>
                <c:pt idx="221">
                  <c:v>46244</c:v>
                </c:pt>
                <c:pt idx="222">
                  <c:v>46245</c:v>
                </c:pt>
                <c:pt idx="223">
                  <c:v>46246</c:v>
                </c:pt>
                <c:pt idx="224">
                  <c:v>46247</c:v>
                </c:pt>
                <c:pt idx="225">
                  <c:v>46248</c:v>
                </c:pt>
                <c:pt idx="226">
                  <c:v>46249</c:v>
                </c:pt>
                <c:pt idx="227">
                  <c:v>46250</c:v>
                </c:pt>
                <c:pt idx="228">
                  <c:v>46251</c:v>
                </c:pt>
                <c:pt idx="229">
                  <c:v>46252</c:v>
                </c:pt>
                <c:pt idx="230">
                  <c:v>46253</c:v>
                </c:pt>
                <c:pt idx="231">
                  <c:v>46254</c:v>
                </c:pt>
                <c:pt idx="232">
                  <c:v>46255</c:v>
                </c:pt>
                <c:pt idx="233">
                  <c:v>46256</c:v>
                </c:pt>
                <c:pt idx="234">
                  <c:v>46257</c:v>
                </c:pt>
                <c:pt idx="235">
                  <c:v>46258</c:v>
                </c:pt>
                <c:pt idx="236">
                  <c:v>46259</c:v>
                </c:pt>
                <c:pt idx="237">
                  <c:v>46260</c:v>
                </c:pt>
                <c:pt idx="238">
                  <c:v>46261</c:v>
                </c:pt>
                <c:pt idx="239">
                  <c:v>46262</c:v>
                </c:pt>
                <c:pt idx="240">
                  <c:v>46263</c:v>
                </c:pt>
                <c:pt idx="241">
                  <c:v>46264</c:v>
                </c:pt>
                <c:pt idx="242">
                  <c:v>46265</c:v>
                </c:pt>
                <c:pt idx="243">
                  <c:v>46266</c:v>
                </c:pt>
                <c:pt idx="244">
                  <c:v>46267</c:v>
                </c:pt>
                <c:pt idx="245">
                  <c:v>46268</c:v>
                </c:pt>
                <c:pt idx="246">
                  <c:v>46269</c:v>
                </c:pt>
                <c:pt idx="247">
                  <c:v>46270</c:v>
                </c:pt>
                <c:pt idx="248">
                  <c:v>46271</c:v>
                </c:pt>
                <c:pt idx="249">
                  <c:v>46272</c:v>
                </c:pt>
                <c:pt idx="250">
                  <c:v>46273</c:v>
                </c:pt>
                <c:pt idx="251">
                  <c:v>46274</c:v>
                </c:pt>
                <c:pt idx="252">
                  <c:v>46275</c:v>
                </c:pt>
                <c:pt idx="253">
                  <c:v>46276</c:v>
                </c:pt>
                <c:pt idx="254">
                  <c:v>46277</c:v>
                </c:pt>
                <c:pt idx="255">
                  <c:v>46278</c:v>
                </c:pt>
                <c:pt idx="256">
                  <c:v>46279</c:v>
                </c:pt>
                <c:pt idx="257">
                  <c:v>46280</c:v>
                </c:pt>
                <c:pt idx="258">
                  <c:v>46281</c:v>
                </c:pt>
                <c:pt idx="259">
                  <c:v>46282</c:v>
                </c:pt>
                <c:pt idx="260">
                  <c:v>46283</c:v>
                </c:pt>
                <c:pt idx="261">
                  <c:v>46284</c:v>
                </c:pt>
                <c:pt idx="262">
                  <c:v>46285</c:v>
                </c:pt>
                <c:pt idx="263">
                  <c:v>46286</c:v>
                </c:pt>
                <c:pt idx="264">
                  <c:v>46287</c:v>
                </c:pt>
                <c:pt idx="265">
                  <c:v>46288</c:v>
                </c:pt>
                <c:pt idx="266">
                  <c:v>46289</c:v>
                </c:pt>
                <c:pt idx="267">
                  <c:v>46290</c:v>
                </c:pt>
                <c:pt idx="268">
                  <c:v>46291</c:v>
                </c:pt>
                <c:pt idx="269">
                  <c:v>46292</c:v>
                </c:pt>
                <c:pt idx="270">
                  <c:v>46293</c:v>
                </c:pt>
                <c:pt idx="271">
                  <c:v>46294</c:v>
                </c:pt>
                <c:pt idx="272">
                  <c:v>46295</c:v>
                </c:pt>
                <c:pt idx="273">
                  <c:v>46296</c:v>
                </c:pt>
                <c:pt idx="274">
                  <c:v>46297</c:v>
                </c:pt>
                <c:pt idx="275">
                  <c:v>46298</c:v>
                </c:pt>
                <c:pt idx="276">
                  <c:v>46299</c:v>
                </c:pt>
                <c:pt idx="277">
                  <c:v>46300</c:v>
                </c:pt>
                <c:pt idx="278">
                  <c:v>46301</c:v>
                </c:pt>
                <c:pt idx="279">
                  <c:v>46302</c:v>
                </c:pt>
                <c:pt idx="280">
                  <c:v>46303</c:v>
                </c:pt>
                <c:pt idx="281">
                  <c:v>46304</c:v>
                </c:pt>
                <c:pt idx="282">
                  <c:v>46305</c:v>
                </c:pt>
                <c:pt idx="283">
                  <c:v>46306</c:v>
                </c:pt>
                <c:pt idx="284">
                  <c:v>46307</c:v>
                </c:pt>
                <c:pt idx="285">
                  <c:v>46308</c:v>
                </c:pt>
                <c:pt idx="286">
                  <c:v>46309</c:v>
                </c:pt>
                <c:pt idx="287">
                  <c:v>46310</c:v>
                </c:pt>
                <c:pt idx="288">
                  <c:v>46311</c:v>
                </c:pt>
                <c:pt idx="289">
                  <c:v>46312</c:v>
                </c:pt>
                <c:pt idx="290">
                  <c:v>46313</c:v>
                </c:pt>
                <c:pt idx="291">
                  <c:v>46314</c:v>
                </c:pt>
                <c:pt idx="292">
                  <c:v>46315</c:v>
                </c:pt>
                <c:pt idx="293">
                  <c:v>46316</c:v>
                </c:pt>
                <c:pt idx="294">
                  <c:v>46317</c:v>
                </c:pt>
                <c:pt idx="295">
                  <c:v>46318</c:v>
                </c:pt>
                <c:pt idx="296">
                  <c:v>46319</c:v>
                </c:pt>
                <c:pt idx="297">
                  <c:v>46320</c:v>
                </c:pt>
                <c:pt idx="298">
                  <c:v>46321</c:v>
                </c:pt>
                <c:pt idx="299">
                  <c:v>46322</c:v>
                </c:pt>
                <c:pt idx="300">
                  <c:v>46323</c:v>
                </c:pt>
                <c:pt idx="301">
                  <c:v>46324</c:v>
                </c:pt>
                <c:pt idx="302">
                  <c:v>46325</c:v>
                </c:pt>
                <c:pt idx="303">
                  <c:v>46326</c:v>
                </c:pt>
                <c:pt idx="304">
                  <c:v>46327</c:v>
                </c:pt>
                <c:pt idx="305">
                  <c:v>46328</c:v>
                </c:pt>
                <c:pt idx="306">
                  <c:v>46329</c:v>
                </c:pt>
                <c:pt idx="307">
                  <c:v>46330</c:v>
                </c:pt>
                <c:pt idx="308">
                  <c:v>46331</c:v>
                </c:pt>
                <c:pt idx="309">
                  <c:v>46332</c:v>
                </c:pt>
                <c:pt idx="310">
                  <c:v>46333</c:v>
                </c:pt>
                <c:pt idx="311">
                  <c:v>46334</c:v>
                </c:pt>
                <c:pt idx="312">
                  <c:v>46335</c:v>
                </c:pt>
                <c:pt idx="313">
                  <c:v>46336</c:v>
                </c:pt>
                <c:pt idx="314">
                  <c:v>46337</c:v>
                </c:pt>
                <c:pt idx="315">
                  <c:v>46338</c:v>
                </c:pt>
                <c:pt idx="316">
                  <c:v>46339</c:v>
                </c:pt>
                <c:pt idx="317">
                  <c:v>46340</c:v>
                </c:pt>
                <c:pt idx="318">
                  <c:v>46341</c:v>
                </c:pt>
                <c:pt idx="319">
                  <c:v>46342</c:v>
                </c:pt>
                <c:pt idx="320">
                  <c:v>46343</c:v>
                </c:pt>
                <c:pt idx="321">
                  <c:v>46344</c:v>
                </c:pt>
                <c:pt idx="322">
                  <c:v>46345</c:v>
                </c:pt>
                <c:pt idx="323">
                  <c:v>46346</c:v>
                </c:pt>
                <c:pt idx="324">
                  <c:v>46347</c:v>
                </c:pt>
                <c:pt idx="325">
                  <c:v>46348</c:v>
                </c:pt>
                <c:pt idx="326">
                  <c:v>46349</c:v>
                </c:pt>
                <c:pt idx="327">
                  <c:v>46350</c:v>
                </c:pt>
                <c:pt idx="328">
                  <c:v>46351</c:v>
                </c:pt>
                <c:pt idx="329">
                  <c:v>46352</c:v>
                </c:pt>
                <c:pt idx="330">
                  <c:v>46353</c:v>
                </c:pt>
                <c:pt idx="331">
                  <c:v>46354</c:v>
                </c:pt>
                <c:pt idx="332">
                  <c:v>46355</c:v>
                </c:pt>
                <c:pt idx="333">
                  <c:v>46356</c:v>
                </c:pt>
                <c:pt idx="334">
                  <c:v>46357</c:v>
                </c:pt>
                <c:pt idx="335">
                  <c:v>46358</c:v>
                </c:pt>
                <c:pt idx="336">
                  <c:v>46359</c:v>
                </c:pt>
                <c:pt idx="337">
                  <c:v>46360</c:v>
                </c:pt>
                <c:pt idx="338">
                  <c:v>46361</c:v>
                </c:pt>
                <c:pt idx="339">
                  <c:v>46362</c:v>
                </c:pt>
                <c:pt idx="340">
                  <c:v>46363</c:v>
                </c:pt>
                <c:pt idx="341">
                  <c:v>46364</c:v>
                </c:pt>
                <c:pt idx="342">
                  <c:v>46365</c:v>
                </c:pt>
                <c:pt idx="343">
                  <c:v>46366</c:v>
                </c:pt>
                <c:pt idx="344">
                  <c:v>46367</c:v>
                </c:pt>
                <c:pt idx="345">
                  <c:v>46368</c:v>
                </c:pt>
                <c:pt idx="346">
                  <c:v>46369</c:v>
                </c:pt>
                <c:pt idx="347">
                  <c:v>46370</c:v>
                </c:pt>
                <c:pt idx="348">
                  <c:v>46371</c:v>
                </c:pt>
                <c:pt idx="349">
                  <c:v>46372</c:v>
                </c:pt>
                <c:pt idx="350">
                  <c:v>46373</c:v>
                </c:pt>
                <c:pt idx="351">
                  <c:v>46374</c:v>
                </c:pt>
                <c:pt idx="352">
                  <c:v>46375</c:v>
                </c:pt>
                <c:pt idx="353">
                  <c:v>46376</c:v>
                </c:pt>
                <c:pt idx="354">
                  <c:v>46377</c:v>
                </c:pt>
                <c:pt idx="355">
                  <c:v>46378</c:v>
                </c:pt>
                <c:pt idx="356">
                  <c:v>46379</c:v>
                </c:pt>
                <c:pt idx="357">
                  <c:v>46380</c:v>
                </c:pt>
                <c:pt idx="358">
                  <c:v>46381</c:v>
                </c:pt>
                <c:pt idx="359">
                  <c:v>46382</c:v>
                </c:pt>
                <c:pt idx="360">
                  <c:v>46383</c:v>
                </c:pt>
                <c:pt idx="361">
                  <c:v>46384</c:v>
                </c:pt>
                <c:pt idx="362">
                  <c:v>46385</c:v>
                </c:pt>
                <c:pt idx="363">
                  <c:v>46386</c:v>
                </c:pt>
                <c:pt idx="364">
                  <c:v>46387</c:v>
                </c:pt>
              </c:numCache>
            </c:numRef>
          </c:cat>
          <c:val>
            <c:numRef>
              <c:f>Diagramm!$F$16:$F$380</c:f>
              <c:numCache>
                <c:formatCode>General</c:formatCode>
                <c:ptCount val="36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numCache>
            </c:numRef>
          </c:val>
          <c:extLst>
            <c:ext xmlns:c16="http://schemas.microsoft.com/office/drawing/2014/chart" uri="{C3380CC4-5D6E-409C-BE32-E72D297353CC}">
              <c16:uniqueId val="{00000000-796B-4627-84B0-E64F38A1E6A3}"/>
            </c:ext>
          </c:extLst>
        </c:ser>
        <c:ser>
          <c:idx val="1"/>
          <c:order val="1"/>
          <c:tx>
            <c:strRef>
              <c:f>Diagramm!$G$15</c:f>
              <c:strCache>
                <c:ptCount val="1"/>
                <c:pt idx="0">
                  <c:v>Freie Kapazität</c:v>
                </c:pt>
              </c:strCache>
            </c:strRef>
          </c:tx>
          <c:spPr>
            <a:solidFill>
              <a:srgbClr val="92D050"/>
            </a:solidFill>
            <a:ln>
              <a:noFill/>
            </a:ln>
            <a:effectLst/>
            <a:scene3d>
              <a:camera prst="orthographicFront"/>
              <a:lightRig rig="threePt" dir="t"/>
            </a:scene3d>
          </c:spPr>
          <c:cat>
            <c:numRef>
              <c:f>Diagramm!$E$16:$E$380</c:f>
              <c:numCache>
                <c:formatCode>m/d/yyyy</c:formatCode>
                <c:ptCount val="365"/>
                <c:pt idx="0">
                  <c:v>46023</c:v>
                </c:pt>
                <c:pt idx="1">
                  <c:v>46024</c:v>
                </c:pt>
                <c:pt idx="2">
                  <c:v>46025</c:v>
                </c:pt>
                <c:pt idx="3">
                  <c:v>46026</c:v>
                </c:pt>
                <c:pt idx="4">
                  <c:v>46027</c:v>
                </c:pt>
                <c:pt idx="5">
                  <c:v>46028</c:v>
                </c:pt>
                <c:pt idx="6">
                  <c:v>46029</c:v>
                </c:pt>
                <c:pt idx="7">
                  <c:v>46030</c:v>
                </c:pt>
                <c:pt idx="8">
                  <c:v>46031</c:v>
                </c:pt>
                <c:pt idx="9">
                  <c:v>46032</c:v>
                </c:pt>
                <c:pt idx="10">
                  <c:v>46033</c:v>
                </c:pt>
                <c:pt idx="11">
                  <c:v>46034</c:v>
                </c:pt>
                <c:pt idx="12">
                  <c:v>46035</c:v>
                </c:pt>
                <c:pt idx="13">
                  <c:v>46036</c:v>
                </c:pt>
                <c:pt idx="14">
                  <c:v>46037</c:v>
                </c:pt>
                <c:pt idx="15">
                  <c:v>46038</c:v>
                </c:pt>
                <c:pt idx="16">
                  <c:v>46039</c:v>
                </c:pt>
                <c:pt idx="17">
                  <c:v>46040</c:v>
                </c:pt>
                <c:pt idx="18">
                  <c:v>46041</c:v>
                </c:pt>
                <c:pt idx="19">
                  <c:v>46042</c:v>
                </c:pt>
                <c:pt idx="20">
                  <c:v>46043</c:v>
                </c:pt>
                <c:pt idx="21">
                  <c:v>46044</c:v>
                </c:pt>
                <c:pt idx="22">
                  <c:v>46045</c:v>
                </c:pt>
                <c:pt idx="23">
                  <c:v>46046</c:v>
                </c:pt>
                <c:pt idx="24">
                  <c:v>46047</c:v>
                </c:pt>
                <c:pt idx="25">
                  <c:v>46048</c:v>
                </c:pt>
                <c:pt idx="26">
                  <c:v>46049</c:v>
                </c:pt>
                <c:pt idx="27">
                  <c:v>46050</c:v>
                </c:pt>
                <c:pt idx="28">
                  <c:v>46051</c:v>
                </c:pt>
                <c:pt idx="29">
                  <c:v>46052</c:v>
                </c:pt>
                <c:pt idx="30">
                  <c:v>46053</c:v>
                </c:pt>
                <c:pt idx="31">
                  <c:v>46054</c:v>
                </c:pt>
                <c:pt idx="32">
                  <c:v>46055</c:v>
                </c:pt>
                <c:pt idx="33">
                  <c:v>46056</c:v>
                </c:pt>
                <c:pt idx="34">
                  <c:v>46057</c:v>
                </c:pt>
                <c:pt idx="35">
                  <c:v>46058</c:v>
                </c:pt>
                <c:pt idx="36">
                  <c:v>46059</c:v>
                </c:pt>
                <c:pt idx="37">
                  <c:v>46060</c:v>
                </c:pt>
                <c:pt idx="38">
                  <c:v>46061</c:v>
                </c:pt>
                <c:pt idx="39">
                  <c:v>46062</c:v>
                </c:pt>
                <c:pt idx="40">
                  <c:v>46063</c:v>
                </c:pt>
                <c:pt idx="41">
                  <c:v>46064</c:v>
                </c:pt>
                <c:pt idx="42">
                  <c:v>46065</c:v>
                </c:pt>
                <c:pt idx="43">
                  <c:v>46066</c:v>
                </c:pt>
                <c:pt idx="44">
                  <c:v>46067</c:v>
                </c:pt>
                <c:pt idx="45">
                  <c:v>46068</c:v>
                </c:pt>
                <c:pt idx="46">
                  <c:v>46069</c:v>
                </c:pt>
                <c:pt idx="47">
                  <c:v>46070</c:v>
                </c:pt>
                <c:pt idx="48">
                  <c:v>46071</c:v>
                </c:pt>
                <c:pt idx="49">
                  <c:v>46072</c:v>
                </c:pt>
                <c:pt idx="50">
                  <c:v>46073</c:v>
                </c:pt>
                <c:pt idx="51">
                  <c:v>46074</c:v>
                </c:pt>
                <c:pt idx="52">
                  <c:v>46075</c:v>
                </c:pt>
                <c:pt idx="53">
                  <c:v>46076</c:v>
                </c:pt>
                <c:pt idx="54">
                  <c:v>46077</c:v>
                </c:pt>
                <c:pt idx="55">
                  <c:v>46078</c:v>
                </c:pt>
                <c:pt idx="56">
                  <c:v>46079</c:v>
                </c:pt>
                <c:pt idx="57">
                  <c:v>46080</c:v>
                </c:pt>
                <c:pt idx="58">
                  <c:v>46081</c:v>
                </c:pt>
                <c:pt idx="59">
                  <c:v>46082</c:v>
                </c:pt>
                <c:pt idx="60">
                  <c:v>46083</c:v>
                </c:pt>
                <c:pt idx="61">
                  <c:v>46084</c:v>
                </c:pt>
                <c:pt idx="62">
                  <c:v>46085</c:v>
                </c:pt>
                <c:pt idx="63">
                  <c:v>46086</c:v>
                </c:pt>
                <c:pt idx="64">
                  <c:v>46087</c:v>
                </c:pt>
                <c:pt idx="65">
                  <c:v>46088</c:v>
                </c:pt>
                <c:pt idx="66">
                  <c:v>46089</c:v>
                </c:pt>
                <c:pt idx="67">
                  <c:v>46090</c:v>
                </c:pt>
                <c:pt idx="68">
                  <c:v>46091</c:v>
                </c:pt>
                <c:pt idx="69">
                  <c:v>46092</c:v>
                </c:pt>
                <c:pt idx="70">
                  <c:v>46093</c:v>
                </c:pt>
                <c:pt idx="71">
                  <c:v>46094</c:v>
                </c:pt>
                <c:pt idx="72">
                  <c:v>46095</c:v>
                </c:pt>
                <c:pt idx="73">
                  <c:v>46096</c:v>
                </c:pt>
                <c:pt idx="74">
                  <c:v>46097</c:v>
                </c:pt>
                <c:pt idx="75">
                  <c:v>46098</c:v>
                </c:pt>
                <c:pt idx="76">
                  <c:v>46099</c:v>
                </c:pt>
                <c:pt idx="77">
                  <c:v>46100</c:v>
                </c:pt>
                <c:pt idx="78">
                  <c:v>46101</c:v>
                </c:pt>
                <c:pt idx="79">
                  <c:v>46102</c:v>
                </c:pt>
                <c:pt idx="80">
                  <c:v>46103</c:v>
                </c:pt>
                <c:pt idx="81">
                  <c:v>46104</c:v>
                </c:pt>
                <c:pt idx="82">
                  <c:v>46105</c:v>
                </c:pt>
                <c:pt idx="83">
                  <c:v>46106</c:v>
                </c:pt>
                <c:pt idx="84">
                  <c:v>46107</c:v>
                </c:pt>
                <c:pt idx="85">
                  <c:v>46108</c:v>
                </c:pt>
                <c:pt idx="86">
                  <c:v>46109</c:v>
                </c:pt>
                <c:pt idx="87">
                  <c:v>46110</c:v>
                </c:pt>
                <c:pt idx="88">
                  <c:v>46111</c:v>
                </c:pt>
                <c:pt idx="89">
                  <c:v>46112</c:v>
                </c:pt>
                <c:pt idx="90">
                  <c:v>46113</c:v>
                </c:pt>
                <c:pt idx="91">
                  <c:v>46114</c:v>
                </c:pt>
                <c:pt idx="92">
                  <c:v>46115</c:v>
                </c:pt>
                <c:pt idx="93">
                  <c:v>46116</c:v>
                </c:pt>
                <c:pt idx="94">
                  <c:v>46117</c:v>
                </c:pt>
                <c:pt idx="95">
                  <c:v>46118</c:v>
                </c:pt>
                <c:pt idx="96">
                  <c:v>46119</c:v>
                </c:pt>
                <c:pt idx="97">
                  <c:v>46120</c:v>
                </c:pt>
                <c:pt idx="98">
                  <c:v>46121</c:v>
                </c:pt>
                <c:pt idx="99">
                  <c:v>46122</c:v>
                </c:pt>
                <c:pt idx="100">
                  <c:v>46123</c:v>
                </c:pt>
                <c:pt idx="101">
                  <c:v>46124</c:v>
                </c:pt>
                <c:pt idx="102">
                  <c:v>46125</c:v>
                </c:pt>
                <c:pt idx="103">
                  <c:v>46126</c:v>
                </c:pt>
                <c:pt idx="104">
                  <c:v>46127</c:v>
                </c:pt>
                <c:pt idx="105">
                  <c:v>46128</c:v>
                </c:pt>
                <c:pt idx="106">
                  <c:v>46129</c:v>
                </c:pt>
                <c:pt idx="107">
                  <c:v>46130</c:v>
                </c:pt>
                <c:pt idx="108">
                  <c:v>46131</c:v>
                </c:pt>
                <c:pt idx="109">
                  <c:v>46132</c:v>
                </c:pt>
                <c:pt idx="110">
                  <c:v>46133</c:v>
                </c:pt>
                <c:pt idx="111">
                  <c:v>46134</c:v>
                </c:pt>
                <c:pt idx="112">
                  <c:v>46135</c:v>
                </c:pt>
                <c:pt idx="113">
                  <c:v>46136</c:v>
                </c:pt>
                <c:pt idx="114">
                  <c:v>46137</c:v>
                </c:pt>
                <c:pt idx="115">
                  <c:v>46138</c:v>
                </c:pt>
                <c:pt idx="116">
                  <c:v>46139</c:v>
                </c:pt>
                <c:pt idx="117">
                  <c:v>46140</c:v>
                </c:pt>
                <c:pt idx="118">
                  <c:v>46141</c:v>
                </c:pt>
                <c:pt idx="119">
                  <c:v>46142</c:v>
                </c:pt>
                <c:pt idx="120">
                  <c:v>46143</c:v>
                </c:pt>
                <c:pt idx="121">
                  <c:v>46144</c:v>
                </c:pt>
                <c:pt idx="122">
                  <c:v>46145</c:v>
                </c:pt>
                <c:pt idx="123">
                  <c:v>46146</c:v>
                </c:pt>
                <c:pt idx="124">
                  <c:v>46147</c:v>
                </c:pt>
                <c:pt idx="125">
                  <c:v>46148</c:v>
                </c:pt>
                <c:pt idx="126">
                  <c:v>46149</c:v>
                </c:pt>
                <c:pt idx="127">
                  <c:v>46150</c:v>
                </c:pt>
                <c:pt idx="128">
                  <c:v>46151</c:v>
                </c:pt>
                <c:pt idx="129">
                  <c:v>46152</c:v>
                </c:pt>
                <c:pt idx="130">
                  <c:v>46153</c:v>
                </c:pt>
                <c:pt idx="131">
                  <c:v>46154</c:v>
                </c:pt>
                <c:pt idx="132">
                  <c:v>46155</c:v>
                </c:pt>
                <c:pt idx="133">
                  <c:v>46156</c:v>
                </c:pt>
                <c:pt idx="134">
                  <c:v>46157</c:v>
                </c:pt>
                <c:pt idx="135">
                  <c:v>46158</c:v>
                </c:pt>
                <c:pt idx="136">
                  <c:v>46159</c:v>
                </c:pt>
                <c:pt idx="137">
                  <c:v>46160</c:v>
                </c:pt>
                <c:pt idx="138">
                  <c:v>46161</c:v>
                </c:pt>
                <c:pt idx="139">
                  <c:v>46162</c:v>
                </c:pt>
                <c:pt idx="140">
                  <c:v>46163</c:v>
                </c:pt>
                <c:pt idx="141">
                  <c:v>46164</c:v>
                </c:pt>
                <c:pt idx="142">
                  <c:v>46165</c:v>
                </c:pt>
                <c:pt idx="143">
                  <c:v>46166</c:v>
                </c:pt>
                <c:pt idx="144">
                  <c:v>46167</c:v>
                </c:pt>
                <c:pt idx="145">
                  <c:v>46168</c:v>
                </c:pt>
                <c:pt idx="146">
                  <c:v>46169</c:v>
                </c:pt>
                <c:pt idx="147">
                  <c:v>46170</c:v>
                </c:pt>
                <c:pt idx="148">
                  <c:v>46171</c:v>
                </c:pt>
                <c:pt idx="149">
                  <c:v>46172</c:v>
                </c:pt>
                <c:pt idx="150">
                  <c:v>46173</c:v>
                </c:pt>
                <c:pt idx="151">
                  <c:v>46174</c:v>
                </c:pt>
                <c:pt idx="152">
                  <c:v>46175</c:v>
                </c:pt>
                <c:pt idx="153">
                  <c:v>46176</c:v>
                </c:pt>
                <c:pt idx="154">
                  <c:v>46177</c:v>
                </c:pt>
                <c:pt idx="155">
                  <c:v>46178</c:v>
                </c:pt>
                <c:pt idx="156">
                  <c:v>46179</c:v>
                </c:pt>
                <c:pt idx="157">
                  <c:v>46180</c:v>
                </c:pt>
                <c:pt idx="158">
                  <c:v>46181</c:v>
                </c:pt>
                <c:pt idx="159">
                  <c:v>46182</c:v>
                </c:pt>
                <c:pt idx="160">
                  <c:v>46183</c:v>
                </c:pt>
                <c:pt idx="161">
                  <c:v>46184</c:v>
                </c:pt>
                <c:pt idx="162">
                  <c:v>46185</c:v>
                </c:pt>
                <c:pt idx="163">
                  <c:v>46186</c:v>
                </c:pt>
                <c:pt idx="164">
                  <c:v>46187</c:v>
                </c:pt>
                <c:pt idx="165">
                  <c:v>46188</c:v>
                </c:pt>
                <c:pt idx="166">
                  <c:v>46189</c:v>
                </c:pt>
                <c:pt idx="167">
                  <c:v>46190</c:v>
                </c:pt>
                <c:pt idx="168">
                  <c:v>46191</c:v>
                </c:pt>
                <c:pt idx="169">
                  <c:v>46192</c:v>
                </c:pt>
                <c:pt idx="170">
                  <c:v>46193</c:v>
                </c:pt>
                <c:pt idx="171">
                  <c:v>46194</c:v>
                </c:pt>
                <c:pt idx="172">
                  <c:v>46195</c:v>
                </c:pt>
                <c:pt idx="173">
                  <c:v>46196</c:v>
                </c:pt>
                <c:pt idx="174">
                  <c:v>46197</c:v>
                </c:pt>
                <c:pt idx="175">
                  <c:v>46198</c:v>
                </c:pt>
                <c:pt idx="176">
                  <c:v>46199</c:v>
                </c:pt>
                <c:pt idx="177">
                  <c:v>46200</c:v>
                </c:pt>
                <c:pt idx="178">
                  <c:v>46201</c:v>
                </c:pt>
                <c:pt idx="179">
                  <c:v>46202</c:v>
                </c:pt>
                <c:pt idx="180">
                  <c:v>46203</c:v>
                </c:pt>
                <c:pt idx="181">
                  <c:v>46204</c:v>
                </c:pt>
                <c:pt idx="182">
                  <c:v>46205</c:v>
                </c:pt>
                <c:pt idx="183">
                  <c:v>46206</c:v>
                </c:pt>
                <c:pt idx="184">
                  <c:v>46207</c:v>
                </c:pt>
                <c:pt idx="185">
                  <c:v>46208</c:v>
                </c:pt>
                <c:pt idx="186">
                  <c:v>46209</c:v>
                </c:pt>
                <c:pt idx="187">
                  <c:v>46210</c:v>
                </c:pt>
                <c:pt idx="188">
                  <c:v>46211</c:v>
                </c:pt>
                <c:pt idx="189">
                  <c:v>46212</c:v>
                </c:pt>
                <c:pt idx="190">
                  <c:v>46213</c:v>
                </c:pt>
                <c:pt idx="191">
                  <c:v>46214</c:v>
                </c:pt>
                <c:pt idx="192">
                  <c:v>46215</c:v>
                </c:pt>
                <c:pt idx="193">
                  <c:v>46216</c:v>
                </c:pt>
                <c:pt idx="194">
                  <c:v>46217</c:v>
                </c:pt>
                <c:pt idx="195">
                  <c:v>46218</c:v>
                </c:pt>
                <c:pt idx="196">
                  <c:v>46219</c:v>
                </c:pt>
                <c:pt idx="197">
                  <c:v>46220</c:v>
                </c:pt>
                <c:pt idx="198">
                  <c:v>46221</c:v>
                </c:pt>
                <c:pt idx="199">
                  <c:v>46222</c:v>
                </c:pt>
                <c:pt idx="200">
                  <c:v>46223</c:v>
                </c:pt>
                <c:pt idx="201">
                  <c:v>46224</c:v>
                </c:pt>
                <c:pt idx="202">
                  <c:v>46225</c:v>
                </c:pt>
                <c:pt idx="203">
                  <c:v>46226</c:v>
                </c:pt>
                <c:pt idx="204">
                  <c:v>46227</c:v>
                </c:pt>
                <c:pt idx="205">
                  <c:v>46228</c:v>
                </c:pt>
                <c:pt idx="206">
                  <c:v>46229</c:v>
                </c:pt>
                <c:pt idx="207">
                  <c:v>46230</c:v>
                </c:pt>
                <c:pt idx="208">
                  <c:v>46231</c:v>
                </c:pt>
                <c:pt idx="209">
                  <c:v>46232</c:v>
                </c:pt>
                <c:pt idx="210">
                  <c:v>46233</c:v>
                </c:pt>
                <c:pt idx="211">
                  <c:v>46234</c:v>
                </c:pt>
                <c:pt idx="212">
                  <c:v>46235</c:v>
                </c:pt>
                <c:pt idx="213">
                  <c:v>46236</c:v>
                </c:pt>
                <c:pt idx="214">
                  <c:v>46237</c:v>
                </c:pt>
                <c:pt idx="215">
                  <c:v>46238</c:v>
                </c:pt>
                <c:pt idx="216">
                  <c:v>46239</c:v>
                </c:pt>
                <c:pt idx="217">
                  <c:v>46240</c:v>
                </c:pt>
                <c:pt idx="218">
                  <c:v>46241</c:v>
                </c:pt>
                <c:pt idx="219">
                  <c:v>46242</c:v>
                </c:pt>
                <c:pt idx="220">
                  <c:v>46243</c:v>
                </c:pt>
                <c:pt idx="221">
                  <c:v>46244</c:v>
                </c:pt>
                <c:pt idx="222">
                  <c:v>46245</c:v>
                </c:pt>
                <c:pt idx="223">
                  <c:v>46246</c:v>
                </c:pt>
                <c:pt idx="224">
                  <c:v>46247</c:v>
                </c:pt>
                <c:pt idx="225">
                  <c:v>46248</c:v>
                </c:pt>
                <c:pt idx="226">
                  <c:v>46249</c:v>
                </c:pt>
                <c:pt idx="227">
                  <c:v>46250</c:v>
                </c:pt>
                <c:pt idx="228">
                  <c:v>46251</c:v>
                </c:pt>
                <c:pt idx="229">
                  <c:v>46252</c:v>
                </c:pt>
                <c:pt idx="230">
                  <c:v>46253</c:v>
                </c:pt>
                <c:pt idx="231">
                  <c:v>46254</c:v>
                </c:pt>
                <c:pt idx="232">
                  <c:v>46255</c:v>
                </c:pt>
                <c:pt idx="233">
                  <c:v>46256</c:v>
                </c:pt>
                <c:pt idx="234">
                  <c:v>46257</c:v>
                </c:pt>
                <c:pt idx="235">
                  <c:v>46258</c:v>
                </c:pt>
                <c:pt idx="236">
                  <c:v>46259</c:v>
                </c:pt>
                <c:pt idx="237">
                  <c:v>46260</c:v>
                </c:pt>
                <c:pt idx="238">
                  <c:v>46261</c:v>
                </c:pt>
                <c:pt idx="239">
                  <c:v>46262</c:v>
                </c:pt>
                <c:pt idx="240">
                  <c:v>46263</c:v>
                </c:pt>
                <c:pt idx="241">
                  <c:v>46264</c:v>
                </c:pt>
                <c:pt idx="242">
                  <c:v>46265</c:v>
                </c:pt>
                <c:pt idx="243">
                  <c:v>46266</c:v>
                </c:pt>
                <c:pt idx="244">
                  <c:v>46267</c:v>
                </c:pt>
                <c:pt idx="245">
                  <c:v>46268</c:v>
                </c:pt>
                <c:pt idx="246">
                  <c:v>46269</c:v>
                </c:pt>
                <c:pt idx="247">
                  <c:v>46270</c:v>
                </c:pt>
                <c:pt idx="248">
                  <c:v>46271</c:v>
                </c:pt>
                <c:pt idx="249">
                  <c:v>46272</c:v>
                </c:pt>
                <c:pt idx="250">
                  <c:v>46273</c:v>
                </c:pt>
                <c:pt idx="251">
                  <c:v>46274</c:v>
                </c:pt>
                <c:pt idx="252">
                  <c:v>46275</c:v>
                </c:pt>
                <c:pt idx="253">
                  <c:v>46276</c:v>
                </c:pt>
                <c:pt idx="254">
                  <c:v>46277</c:v>
                </c:pt>
                <c:pt idx="255">
                  <c:v>46278</c:v>
                </c:pt>
                <c:pt idx="256">
                  <c:v>46279</c:v>
                </c:pt>
                <c:pt idx="257">
                  <c:v>46280</c:v>
                </c:pt>
                <c:pt idx="258">
                  <c:v>46281</c:v>
                </c:pt>
                <c:pt idx="259">
                  <c:v>46282</c:v>
                </c:pt>
                <c:pt idx="260">
                  <c:v>46283</c:v>
                </c:pt>
                <c:pt idx="261">
                  <c:v>46284</c:v>
                </c:pt>
                <c:pt idx="262">
                  <c:v>46285</c:v>
                </c:pt>
                <c:pt idx="263">
                  <c:v>46286</c:v>
                </c:pt>
                <c:pt idx="264">
                  <c:v>46287</c:v>
                </c:pt>
                <c:pt idx="265">
                  <c:v>46288</c:v>
                </c:pt>
                <c:pt idx="266">
                  <c:v>46289</c:v>
                </c:pt>
                <c:pt idx="267">
                  <c:v>46290</c:v>
                </c:pt>
                <c:pt idx="268">
                  <c:v>46291</c:v>
                </c:pt>
                <c:pt idx="269">
                  <c:v>46292</c:v>
                </c:pt>
                <c:pt idx="270">
                  <c:v>46293</c:v>
                </c:pt>
                <c:pt idx="271">
                  <c:v>46294</c:v>
                </c:pt>
                <c:pt idx="272">
                  <c:v>46295</c:v>
                </c:pt>
                <c:pt idx="273">
                  <c:v>46296</c:v>
                </c:pt>
                <c:pt idx="274">
                  <c:v>46297</c:v>
                </c:pt>
                <c:pt idx="275">
                  <c:v>46298</c:v>
                </c:pt>
                <c:pt idx="276">
                  <c:v>46299</c:v>
                </c:pt>
                <c:pt idx="277">
                  <c:v>46300</c:v>
                </c:pt>
                <c:pt idx="278">
                  <c:v>46301</c:v>
                </c:pt>
                <c:pt idx="279">
                  <c:v>46302</c:v>
                </c:pt>
                <c:pt idx="280">
                  <c:v>46303</c:v>
                </c:pt>
                <c:pt idx="281">
                  <c:v>46304</c:v>
                </c:pt>
                <c:pt idx="282">
                  <c:v>46305</c:v>
                </c:pt>
                <c:pt idx="283">
                  <c:v>46306</c:v>
                </c:pt>
                <c:pt idx="284">
                  <c:v>46307</c:v>
                </c:pt>
                <c:pt idx="285">
                  <c:v>46308</c:v>
                </c:pt>
                <c:pt idx="286">
                  <c:v>46309</c:v>
                </c:pt>
                <c:pt idx="287">
                  <c:v>46310</c:v>
                </c:pt>
                <c:pt idx="288">
                  <c:v>46311</c:v>
                </c:pt>
                <c:pt idx="289">
                  <c:v>46312</c:v>
                </c:pt>
                <c:pt idx="290">
                  <c:v>46313</c:v>
                </c:pt>
                <c:pt idx="291">
                  <c:v>46314</c:v>
                </c:pt>
                <c:pt idx="292">
                  <c:v>46315</c:v>
                </c:pt>
                <c:pt idx="293">
                  <c:v>46316</c:v>
                </c:pt>
                <c:pt idx="294">
                  <c:v>46317</c:v>
                </c:pt>
                <c:pt idx="295">
                  <c:v>46318</c:v>
                </c:pt>
                <c:pt idx="296">
                  <c:v>46319</c:v>
                </c:pt>
                <c:pt idx="297">
                  <c:v>46320</c:v>
                </c:pt>
                <c:pt idx="298">
                  <c:v>46321</c:v>
                </c:pt>
                <c:pt idx="299">
                  <c:v>46322</c:v>
                </c:pt>
                <c:pt idx="300">
                  <c:v>46323</c:v>
                </c:pt>
                <c:pt idx="301">
                  <c:v>46324</c:v>
                </c:pt>
                <c:pt idx="302">
                  <c:v>46325</c:v>
                </c:pt>
                <c:pt idx="303">
                  <c:v>46326</c:v>
                </c:pt>
                <c:pt idx="304">
                  <c:v>46327</c:v>
                </c:pt>
                <c:pt idx="305">
                  <c:v>46328</c:v>
                </c:pt>
                <c:pt idx="306">
                  <c:v>46329</c:v>
                </c:pt>
                <c:pt idx="307">
                  <c:v>46330</c:v>
                </c:pt>
                <c:pt idx="308">
                  <c:v>46331</c:v>
                </c:pt>
                <c:pt idx="309">
                  <c:v>46332</c:v>
                </c:pt>
                <c:pt idx="310">
                  <c:v>46333</c:v>
                </c:pt>
                <c:pt idx="311">
                  <c:v>46334</c:v>
                </c:pt>
                <c:pt idx="312">
                  <c:v>46335</c:v>
                </c:pt>
                <c:pt idx="313">
                  <c:v>46336</c:v>
                </c:pt>
                <c:pt idx="314">
                  <c:v>46337</c:v>
                </c:pt>
                <c:pt idx="315">
                  <c:v>46338</c:v>
                </c:pt>
                <c:pt idx="316">
                  <c:v>46339</c:v>
                </c:pt>
                <c:pt idx="317">
                  <c:v>46340</c:v>
                </c:pt>
                <c:pt idx="318">
                  <c:v>46341</c:v>
                </c:pt>
                <c:pt idx="319">
                  <c:v>46342</c:v>
                </c:pt>
                <c:pt idx="320">
                  <c:v>46343</c:v>
                </c:pt>
                <c:pt idx="321">
                  <c:v>46344</c:v>
                </c:pt>
                <c:pt idx="322">
                  <c:v>46345</c:v>
                </c:pt>
                <c:pt idx="323">
                  <c:v>46346</c:v>
                </c:pt>
                <c:pt idx="324">
                  <c:v>46347</c:v>
                </c:pt>
                <c:pt idx="325">
                  <c:v>46348</c:v>
                </c:pt>
                <c:pt idx="326">
                  <c:v>46349</c:v>
                </c:pt>
                <c:pt idx="327">
                  <c:v>46350</c:v>
                </c:pt>
                <c:pt idx="328">
                  <c:v>46351</c:v>
                </c:pt>
                <c:pt idx="329">
                  <c:v>46352</c:v>
                </c:pt>
                <c:pt idx="330">
                  <c:v>46353</c:v>
                </c:pt>
                <c:pt idx="331">
                  <c:v>46354</c:v>
                </c:pt>
                <c:pt idx="332">
                  <c:v>46355</c:v>
                </c:pt>
                <c:pt idx="333">
                  <c:v>46356</c:v>
                </c:pt>
                <c:pt idx="334">
                  <c:v>46357</c:v>
                </c:pt>
                <c:pt idx="335">
                  <c:v>46358</c:v>
                </c:pt>
                <c:pt idx="336">
                  <c:v>46359</c:v>
                </c:pt>
                <c:pt idx="337">
                  <c:v>46360</c:v>
                </c:pt>
                <c:pt idx="338">
                  <c:v>46361</c:v>
                </c:pt>
                <c:pt idx="339">
                  <c:v>46362</c:v>
                </c:pt>
                <c:pt idx="340">
                  <c:v>46363</c:v>
                </c:pt>
                <c:pt idx="341">
                  <c:v>46364</c:v>
                </c:pt>
                <c:pt idx="342">
                  <c:v>46365</c:v>
                </c:pt>
                <c:pt idx="343">
                  <c:v>46366</c:v>
                </c:pt>
                <c:pt idx="344">
                  <c:v>46367</c:v>
                </c:pt>
                <c:pt idx="345">
                  <c:v>46368</c:v>
                </c:pt>
                <c:pt idx="346">
                  <c:v>46369</c:v>
                </c:pt>
                <c:pt idx="347">
                  <c:v>46370</c:v>
                </c:pt>
                <c:pt idx="348">
                  <c:v>46371</c:v>
                </c:pt>
                <c:pt idx="349">
                  <c:v>46372</c:v>
                </c:pt>
                <c:pt idx="350">
                  <c:v>46373</c:v>
                </c:pt>
                <c:pt idx="351">
                  <c:v>46374</c:v>
                </c:pt>
                <c:pt idx="352">
                  <c:v>46375</c:v>
                </c:pt>
                <c:pt idx="353">
                  <c:v>46376</c:v>
                </c:pt>
                <c:pt idx="354">
                  <c:v>46377</c:v>
                </c:pt>
                <c:pt idx="355">
                  <c:v>46378</c:v>
                </c:pt>
                <c:pt idx="356">
                  <c:v>46379</c:v>
                </c:pt>
                <c:pt idx="357">
                  <c:v>46380</c:v>
                </c:pt>
                <c:pt idx="358">
                  <c:v>46381</c:v>
                </c:pt>
                <c:pt idx="359">
                  <c:v>46382</c:v>
                </c:pt>
                <c:pt idx="360">
                  <c:v>46383</c:v>
                </c:pt>
                <c:pt idx="361">
                  <c:v>46384</c:v>
                </c:pt>
                <c:pt idx="362">
                  <c:v>46385</c:v>
                </c:pt>
                <c:pt idx="363">
                  <c:v>46386</c:v>
                </c:pt>
                <c:pt idx="364">
                  <c:v>46387</c:v>
                </c:pt>
              </c:numCache>
            </c:numRef>
          </c:cat>
          <c:val>
            <c:numRef>
              <c:f>Diagramm!$G$16:$G$380</c:f>
              <c:numCache>
                <c:formatCode>General</c:formatCode>
                <c:ptCount val="36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numCache>
            </c:numRef>
          </c:val>
          <c:extLst>
            <c:ext xmlns:c16="http://schemas.microsoft.com/office/drawing/2014/chart" uri="{C3380CC4-5D6E-409C-BE32-E72D297353CC}">
              <c16:uniqueId val="{00000001-796B-4627-84B0-E64F38A1E6A3}"/>
            </c:ext>
          </c:extLst>
        </c:ser>
        <c:dLbls>
          <c:showLegendKey val="0"/>
          <c:showVal val="0"/>
          <c:showCatName val="0"/>
          <c:showSerName val="0"/>
          <c:showPercent val="0"/>
          <c:showBubbleSize val="0"/>
        </c:dLbls>
        <c:axId val="830273432"/>
        <c:axId val="830270152"/>
      </c:areaChart>
      <c:barChart>
        <c:barDir val="col"/>
        <c:grouping val="clustered"/>
        <c:varyColors val="0"/>
        <c:ser>
          <c:idx val="2"/>
          <c:order val="2"/>
          <c:tx>
            <c:strRef>
              <c:f>Diagramm!$H$15</c:f>
              <c:strCache>
                <c:ptCount val="1"/>
                <c:pt idx="0">
                  <c:v>Aktuell</c:v>
                </c:pt>
              </c:strCache>
            </c:strRef>
          </c:tx>
          <c:spPr>
            <a:solidFill>
              <a:schemeClr val="tx1"/>
            </a:solidFill>
            <a:ln>
              <a:noFill/>
            </a:ln>
            <a:effectLst/>
          </c:spPr>
          <c:invertIfNegative val="0"/>
          <c:dPt>
            <c:idx val="18"/>
            <c:invertIfNegative val="0"/>
            <c:bubble3D val="0"/>
            <c:spPr>
              <a:solidFill>
                <a:schemeClr val="tx1"/>
              </a:solidFill>
              <a:ln>
                <a:noFill/>
              </a:ln>
              <a:effectLst/>
            </c:spPr>
            <c:extLst>
              <c:ext xmlns:c16="http://schemas.microsoft.com/office/drawing/2014/chart" uri="{C3380CC4-5D6E-409C-BE32-E72D297353CC}">
                <c16:uniqueId val="{00000004-FD03-4E71-9A0E-F31C845ABD80}"/>
              </c:ext>
            </c:extLst>
          </c:dPt>
          <c:dPt>
            <c:idx val="30"/>
            <c:invertIfNegative val="0"/>
            <c:bubble3D val="0"/>
            <c:spPr>
              <a:solidFill>
                <a:schemeClr val="tx1"/>
              </a:solidFill>
              <a:ln>
                <a:solidFill>
                  <a:schemeClr val="accent1">
                    <a:lumMod val="40000"/>
                    <a:lumOff val="60000"/>
                  </a:schemeClr>
                </a:solidFill>
              </a:ln>
              <a:effectLst/>
            </c:spPr>
            <c:extLst>
              <c:ext xmlns:c16="http://schemas.microsoft.com/office/drawing/2014/chart" uri="{C3380CC4-5D6E-409C-BE32-E72D297353CC}">
                <c16:uniqueId val="{00000002-796B-4627-84B0-E64F38A1E6A3}"/>
              </c:ext>
            </c:extLst>
          </c:dPt>
          <c:cat>
            <c:numRef>
              <c:f>Diagramm!$E$16:$E$380</c:f>
              <c:numCache>
                <c:formatCode>m/d/yyyy</c:formatCode>
                <c:ptCount val="365"/>
                <c:pt idx="0">
                  <c:v>46023</c:v>
                </c:pt>
                <c:pt idx="1">
                  <c:v>46024</c:v>
                </c:pt>
                <c:pt idx="2">
                  <c:v>46025</c:v>
                </c:pt>
                <c:pt idx="3">
                  <c:v>46026</c:v>
                </c:pt>
                <c:pt idx="4">
                  <c:v>46027</c:v>
                </c:pt>
                <c:pt idx="5">
                  <c:v>46028</c:v>
                </c:pt>
                <c:pt idx="6">
                  <c:v>46029</c:v>
                </c:pt>
                <c:pt idx="7">
                  <c:v>46030</c:v>
                </c:pt>
                <c:pt idx="8">
                  <c:v>46031</c:v>
                </c:pt>
                <c:pt idx="9">
                  <c:v>46032</c:v>
                </c:pt>
                <c:pt idx="10">
                  <c:v>46033</c:v>
                </c:pt>
                <c:pt idx="11">
                  <c:v>46034</c:v>
                </c:pt>
                <c:pt idx="12">
                  <c:v>46035</c:v>
                </c:pt>
                <c:pt idx="13">
                  <c:v>46036</c:v>
                </c:pt>
                <c:pt idx="14">
                  <c:v>46037</c:v>
                </c:pt>
                <c:pt idx="15">
                  <c:v>46038</c:v>
                </c:pt>
                <c:pt idx="16">
                  <c:v>46039</c:v>
                </c:pt>
                <c:pt idx="17">
                  <c:v>46040</c:v>
                </c:pt>
                <c:pt idx="18">
                  <c:v>46041</c:v>
                </c:pt>
                <c:pt idx="19">
                  <c:v>46042</c:v>
                </c:pt>
                <c:pt idx="20">
                  <c:v>46043</c:v>
                </c:pt>
                <c:pt idx="21">
                  <c:v>46044</c:v>
                </c:pt>
                <c:pt idx="22">
                  <c:v>46045</c:v>
                </c:pt>
                <c:pt idx="23">
                  <c:v>46046</c:v>
                </c:pt>
                <c:pt idx="24">
                  <c:v>46047</c:v>
                </c:pt>
                <c:pt idx="25">
                  <c:v>46048</c:v>
                </c:pt>
                <c:pt idx="26">
                  <c:v>46049</c:v>
                </c:pt>
                <c:pt idx="27">
                  <c:v>46050</c:v>
                </c:pt>
                <c:pt idx="28">
                  <c:v>46051</c:v>
                </c:pt>
                <c:pt idx="29">
                  <c:v>46052</c:v>
                </c:pt>
                <c:pt idx="30">
                  <c:v>46053</c:v>
                </c:pt>
                <c:pt idx="31">
                  <c:v>46054</c:v>
                </c:pt>
                <c:pt idx="32">
                  <c:v>46055</c:v>
                </c:pt>
                <c:pt idx="33">
                  <c:v>46056</c:v>
                </c:pt>
                <c:pt idx="34">
                  <c:v>46057</c:v>
                </c:pt>
                <c:pt idx="35">
                  <c:v>46058</c:v>
                </c:pt>
                <c:pt idx="36">
                  <c:v>46059</c:v>
                </c:pt>
                <c:pt idx="37">
                  <c:v>46060</c:v>
                </c:pt>
                <c:pt idx="38">
                  <c:v>46061</c:v>
                </c:pt>
                <c:pt idx="39">
                  <c:v>46062</c:v>
                </c:pt>
                <c:pt idx="40">
                  <c:v>46063</c:v>
                </c:pt>
                <c:pt idx="41">
                  <c:v>46064</c:v>
                </c:pt>
                <c:pt idx="42">
                  <c:v>46065</c:v>
                </c:pt>
                <c:pt idx="43">
                  <c:v>46066</c:v>
                </c:pt>
                <c:pt idx="44">
                  <c:v>46067</c:v>
                </c:pt>
                <c:pt idx="45">
                  <c:v>46068</c:v>
                </c:pt>
                <c:pt idx="46">
                  <c:v>46069</c:v>
                </c:pt>
                <c:pt idx="47">
                  <c:v>46070</c:v>
                </c:pt>
                <c:pt idx="48">
                  <c:v>46071</c:v>
                </c:pt>
                <c:pt idx="49">
                  <c:v>46072</c:v>
                </c:pt>
                <c:pt idx="50">
                  <c:v>46073</c:v>
                </c:pt>
                <c:pt idx="51">
                  <c:v>46074</c:v>
                </c:pt>
                <c:pt idx="52">
                  <c:v>46075</c:v>
                </c:pt>
                <c:pt idx="53">
                  <c:v>46076</c:v>
                </c:pt>
                <c:pt idx="54">
                  <c:v>46077</c:v>
                </c:pt>
                <c:pt idx="55">
                  <c:v>46078</c:v>
                </c:pt>
                <c:pt idx="56">
                  <c:v>46079</c:v>
                </c:pt>
                <c:pt idx="57">
                  <c:v>46080</c:v>
                </c:pt>
                <c:pt idx="58">
                  <c:v>46081</c:v>
                </c:pt>
                <c:pt idx="59">
                  <c:v>46082</c:v>
                </c:pt>
                <c:pt idx="60">
                  <c:v>46083</c:v>
                </c:pt>
                <c:pt idx="61">
                  <c:v>46084</c:v>
                </c:pt>
                <c:pt idx="62">
                  <c:v>46085</c:v>
                </c:pt>
                <c:pt idx="63">
                  <c:v>46086</c:v>
                </c:pt>
                <c:pt idx="64">
                  <c:v>46087</c:v>
                </c:pt>
                <c:pt idx="65">
                  <c:v>46088</c:v>
                </c:pt>
                <c:pt idx="66">
                  <c:v>46089</c:v>
                </c:pt>
                <c:pt idx="67">
                  <c:v>46090</c:v>
                </c:pt>
                <c:pt idx="68">
                  <c:v>46091</c:v>
                </c:pt>
                <c:pt idx="69">
                  <c:v>46092</c:v>
                </c:pt>
                <c:pt idx="70">
                  <c:v>46093</c:v>
                </c:pt>
                <c:pt idx="71">
                  <c:v>46094</c:v>
                </c:pt>
                <c:pt idx="72">
                  <c:v>46095</c:v>
                </c:pt>
                <c:pt idx="73">
                  <c:v>46096</c:v>
                </c:pt>
                <c:pt idx="74">
                  <c:v>46097</c:v>
                </c:pt>
                <c:pt idx="75">
                  <c:v>46098</c:v>
                </c:pt>
                <c:pt idx="76">
                  <c:v>46099</c:v>
                </c:pt>
                <c:pt idx="77">
                  <c:v>46100</c:v>
                </c:pt>
                <c:pt idx="78">
                  <c:v>46101</c:v>
                </c:pt>
                <c:pt idx="79">
                  <c:v>46102</c:v>
                </c:pt>
                <c:pt idx="80">
                  <c:v>46103</c:v>
                </c:pt>
                <c:pt idx="81">
                  <c:v>46104</c:v>
                </c:pt>
                <c:pt idx="82">
                  <c:v>46105</c:v>
                </c:pt>
                <c:pt idx="83">
                  <c:v>46106</c:v>
                </c:pt>
                <c:pt idx="84">
                  <c:v>46107</c:v>
                </c:pt>
                <c:pt idx="85">
                  <c:v>46108</c:v>
                </c:pt>
                <c:pt idx="86">
                  <c:v>46109</c:v>
                </c:pt>
                <c:pt idx="87">
                  <c:v>46110</c:v>
                </c:pt>
                <c:pt idx="88">
                  <c:v>46111</c:v>
                </c:pt>
                <c:pt idx="89">
                  <c:v>46112</c:v>
                </c:pt>
                <c:pt idx="90">
                  <c:v>46113</c:v>
                </c:pt>
                <c:pt idx="91">
                  <c:v>46114</c:v>
                </c:pt>
                <c:pt idx="92">
                  <c:v>46115</c:v>
                </c:pt>
                <c:pt idx="93">
                  <c:v>46116</c:v>
                </c:pt>
                <c:pt idx="94">
                  <c:v>46117</c:v>
                </c:pt>
                <c:pt idx="95">
                  <c:v>46118</c:v>
                </c:pt>
                <c:pt idx="96">
                  <c:v>46119</c:v>
                </c:pt>
                <c:pt idx="97">
                  <c:v>46120</c:v>
                </c:pt>
                <c:pt idx="98">
                  <c:v>46121</c:v>
                </c:pt>
                <c:pt idx="99">
                  <c:v>46122</c:v>
                </c:pt>
                <c:pt idx="100">
                  <c:v>46123</c:v>
                </c:pt>
                <c:pt idx="101">
                  <c:v>46124</c:v>
                </c:pt>
                <c:pt idx="102">
                  <c:v>46125</c:v>
                </c:pt>
                <c:pt idx="103">
                  <c:v>46126</c:v>
                </c:pt>
                <c:pt idx="104">
                  <c:v>46127</c:v>
                </c:pt>
                <c:pt idx="105">
                  <c:v>46128</c:v>
                </c:pt>
                <c:pt idx="106">
                  <c:v>46129</c:v>
                </c:pt>
                <c:pt idx="107">
                  <c:v>46130</c:v>
                </c:pt>
                <c:pt idx="108">
                  <c:v>46131</c:v>
                </c:pt>
                <c:pt idx="109">
                  <c:v>46132</c:v>
                </c:pt>
                <c:pt idx="110">
                  <c:v>46133</c:v>
                </c:pt>
                <c:pt idx="111">
                  <c:v>46134</c:v>
                </c:pt>
                <c:pt idx="112">
                  <c:v>46135</c:v>
                </c:pt>
                <c:pt idx="113">
                  <c:v>46136</c:v>
                </c:pt>
                <c:pt idx="114">
                  <c:v>46137</c:v>
                </c:pt>
                <c:pt idx="115">
                  <c:v>46138</c:v>
                </c:pt>
                <c:pt idx="116">
                  <c:v>46139</c:v>
                </c:pt>
                <c:pt idx="117">
                  <c:v>46140</c:v>
                </c:pt>
                <c:pt idx="118">
                  <c:v>46141</c:v>
                </c:pt>
                <c:pt idx="119">
                  <c:v>46142</c:v>
                </c:pt>
                <c:pt idx="120">
                  <c:v>46143</c:v>
                </c:pt>
                <c:pt idx="121">
                  <c:v>46144</c:v>
                </c:pt>
                <c:pt idx="122">
                  <c:v>46145</c:v>
                </c:pt>
                <c:pt idx="123">
                  <c:v>46146</c:v>
                </c:pt>
                <c:pt idx="124">
                  <c:v>46147</c:v>
                </c:pt>
                <c:pt idx="125">
                  <c:v>46148</c:v>
                </c:pt>
                <c:pt idx="126">
                  <c:v>46149</c:v>
                </c:pt>
                <c:pt idx="127">
                  <c:v>46150</c:v>
                </c:pt>
                <c:pt idx="128">
                  <c:v>46151</c:v>
                </c:pt>
                <c:pt idx="129">
                  <c:v>46152</c:v>
                </c:pt>
                <c:pt idx="130">
                  <c:v>46153</c:v>
                </c:pt>
                <c:pt idx="131">
                  <c:v>46154</c:v>
                </c:pt>
                <c:pt idx="132">
                  <c:v>46155</c:v>
                </c:pt>
                <c:pt idx="133">
                  <c:v>46156</c:v>
                </c:pt>
                <c:pt idx="134">
                  <c:v>46157</c:v>
                </c:pt>
                <c:pt idx="135">
                  <c:v>46158</c:v>
                </c:pt>
                <c:pt idx="136">
                  <c:v>46159</c:v>
                </c:pt>
                <c:pt idx="137">
                  <c:v>46160</c:v>
                </c:pt>
                <c:pt idx="138">
                  <c:v>46161</c:v>
                </c:pt>
                <c:pt idx="139">
                  <c:v>46162</c:v>
                </c:pt>
                <c:pt idx="140">
                  <c:v>46163</c:v>
                </c:pt>
                <c:pt idx="141">
                  <c:v>46164</c:v>
                </c:pt>
                <c:pt idx="142">
                  <c:v>46165</c:v>
                </c:pt>
                <c:pt idx="143">
                  <c:v>46166</c:v>
                </c:pt>
                <c:pt idx="144">
                  <c:v>46167</c:v>
                </c:pt>
                <c:pt idx="145">
                  <c:v>46168</c:v>
                </c:pt>
                <c:pt idx="146">
                  <c:v>46169</c:v>
                </c:pt>
                <c:pt idx="147">
                  <c:v>46170</c:v>
                </c:pt>
                <c:pt idx="148">
                  <c:v>46171</c:v>
                </c:pt>
                <c:pt idx="149">
                  <c:v>46172</c:v>
                </c:pt>
                <c:pt idx="150">
                  <c:v>46173</c:v>
                </c:pt>
                <c:pt idx="151">
                  <c:v>46174</c:v>
                </c:pt>
                <c:pt idx="152">
                  <c:v>46175</c:v>
                </c:pt>
                <c:pt idx="153">
                  <c:v>46176</c:v>
                </c:pt>
                <c:pt idx="154">
                  <c:v>46177</c:v>
                </c:pt>
                <c:pt idx="155">
                  <c:v>46178</c:v>
                </c:pt>
                <c:pt idx="156">
                  <c:v>46179</c:v>
                </c:pt>
                <c:pt idx="157">
                  <c:v>46180</c:v>
                </c:pt>
                <c:pt idx="158">
                  <c:v>46181</c:v>
                </c:pt>
                <c:pt idx="159">
                  <c:v>46182</c:v>
                </c:pt>
                <c:pt idx="160">
                  <c:v>46183</c:v>
                </c:pt>
                <c:pt idx="161">
                  <c:v>46184</c:v>
                </c:pt>
                <c:pt idx="162">
                  <c:v>46185</c:v>
                </c:pt>
                <c:pt idx="163">
                  <c:v>46186</c:v>
                </c:pt>
                <c:pt idx="164">
                  <c:v>46187</c:v>
                </c:pt>
                <c:pt idx="165">
                  <c:v>46188</c:v>
                </c:pt>
                <c:pt idx="166">
                  <c:v>46189</c:v>
                </c:pt>
                <c:pt idx="167">
                  <c:v>46190</c:v>
                </c:pt>
                <c:pt idx="168">
                  <c:v>46191</c:v>
                </c:pt>
                <c:pt idx="169">
                  <c:v>46192</c:v>
                </c:pt>
                <c:pt idx="170">
                  <c:v>46193</c:v>
                </c:pt>
                <c:pt idx="171">
                  <c:v>46194</c:v>
                </c:pt>
                <c:pt idx="172">
                  <c:v>46195</c:v>
                </c:pt>
                <c:pt idx="173">
                  <c:v>46196</c:v>
                </c:pt>
                <c:pt idx="174">
                  <c:v>46197</c:v>
                </c:pt>
                <c:pt idx="175">
                  <c:v>46198</c:v>
                </c:pt>
                <c:pt idx="176">
                  <c:v>46199</c:v>
                </c:pt>
                <c:pt idx="177">
                  <c:v>46200</c:v>
                </c:pt>
                <c:pt idx="178">
                  <c:v>46201</c:v>
                </c:pt>
                <c:pt idx="179">
                  <c:v>46202</c:v>
                </c:pt>
                <c:pt idx="180">
                  <c:v>46203</c:v>
                </c:pt>
                <c:pt idx="181">
                  <c:v>46204</c:v>
                </c:pt>
                <c:pt idx="182">
                  <c:v>46205</c:v>
                </c:pt>
                <c:pt idx="183">
                  <c:v>46206</c:v>
                </c:pt>
                <c:pt idx="184">
                  <c:v>46207</c:v>
                </c:pt>
                <c:pt idx="185">
                  <c:v>46208</c:v>
                </c:pt>
                <c:pt idx="186">
                  <c:v>46209</c:v>
                </c:pt>
                <c:pt idx="187">
                  <c:v>46210</c:v>
                </c:pt>
                <c:pt idx="188">
                  <c:v>46211</c:v>
                </c:pt>
                <c:pt idx="189">
                  <c:v>46212</c:v>
                </c:pt>
                <c:pt idx="190">
                  <c:v>46213</c:v>
                </c:pt>
                <c:pt idx="191">
                  <c:v>46214</c:v>
                </c:pt>
                <c:pt idx="192">
                  <c:v>46215</c:v>
                </c:pt>
                <c:pt idx="193">
                  <c:v>46216</c:v>
                </c:pt>
                <c:pt idx="194">
                  <c:v>46217</c:v>
                </c:pt>
                <c:pt idx="195">
                  <c:v>46218</c:v>
                </c:pt>
                <c:pt idx="196">
                  <c:v>46219</c:v>
                </c:pt>
                <c:pt idx="197">
                  <c:v>46220</c:v>
                </c:pt>
                <c:pt idx="198">
                  <c:v>46221</c:v>
                </c:pt>
                <c:pt idx="199">
                  <c:v>46222</c:v>
                </c:pt>
                <c:pt idx="200">
                  <c:v>46223</c:v>
                </c:pt>
                <c:pt idx="201">
                  <c:v>46224</c:v>
                </c:pt>
                <c:pt idx="202">
                  <c:v>46225</c:v>
                </c:pt>
                <c:pt idx="203">
                  <c:v>46226</c:v>
                </c:pt>
                <c:pt idx="204">
                  <c:v>46227</c:v>
                </c:pt>
                <c:pt idx="205">
                  <c:v>46228</c:v>
                </c:pt>
                <c:pt idx="206">
                  <c:v>46229</c:v>
                </c:pt>
                <c:pt idx="207">
                  <c:v>46230</c:v>
                </c:pt>
                <c:pt idx="208">
                  <c:v>46231</c:v>
                </c:pt>
                <c:pt idx="209">
                  <c:v>46232</c:v>
                </c:pt>
                <c:pt idx="210">
                  <c:v>46233</c:v>
                </c:pt>
                <c:pt idx="211">
                  <c:v>46234</c:v>
                </c:pt>
                <c:pt idx="212">
                  <c:v>46235</c:v>
                </c:pt>
                <c:pt idx="213">
                  <c:v>46236</c:v>
                </c:pt>
                <c:pt idx="214">
                  <c:v>46237</c:v>
                </c:pt>
                <c:pt idx="215">
                  <c:v>46238</c:v>
                </c:pt>
                <c:pt idx="216">
                  <c:v>46239</c:v>
                </c:pt>
                <c:pt idx="217">
                  <c:v>46240</c:v>
                </c:pt>
                <c:pt idx="218">
                  <c:v>46241</c:v>
                </c:pt>
                <c:pt idx="219">
                  <c:v>46242</c:v>
                </c:pt>
                <c:pt idx="220">
                  <c:v>46243</c:v>
                </c:pt>
                <c:pt idx="221">
                  <c:v>46244</c:v>
                </c:pt>
                <c:pt idx="222">
                  <c:v>46245</c:v>
                </c:pt>
                <c:pt idx="223">
                  <c:v>46246</c:v>
                </c:pt>
                <c:pt idx="224">
                  <c:v>46247</c:v>
                </c:pt>
                <c:pt idx="225">
                  <c:v>46248</c:v>
                </c:pt>
                <c:pt idx="226">
                  <c:v>46249</c:v>
                </c:pt>
                <c:pt idx="227">
                  <c:v>46250</c:v>
                </c:pt>
                <c:pt idx="228">
                  <c:v>46251</c:v>
                </c:pt>
                <c:pt idx="229">
                  <c:v>46252</c:v>
                </c:pt>
                <c:pt idx="230">
                  <c:v>46253</c:v>
                </c:pt>
                <c:pt idx="231">
                  <c:v>46254</c:v>
                </c:pt>
                <c:pt idx="232">
                  <c:v>46255</c:v>
                </c:pt>
                <c:pt idx="233">
                  <c:v>46256</c:v>
                </c:pt>
                <c:pt idx="234">
                  <c:v>46257</c:v>
                </c:pt>
                <c:pt idx="235">
                  <c:v>46258</c:v>
                </c:pt>
                <c:pt idx="236">
                  <c:v>46259</c:v>
                </c:pt>
                <c:pt idx="237">
                  <c:v>46260</c:v>
                </c:pt>
                <c:pt idx="238">
                  <c:v>46261</c:v>
                </c:pt>
                <c:pt idx="239">
                  <c:v>46262</c:v>
                </c:pt>
                <c:pt idx="240">
                  <c:v>46263</c:v>
                </c:pt>
                <c:pt idx="241">
                  <c:v>46264</c:v>
                </c:pt>
                <c:pt idx="242">
                  <c:v>46265</c:v>
                </c:pt>
                <c:pt idx="243">
                  <c:v>46266</c:v>
                </c:pt>
                <c:pt idx="244">
                  <c:v>46267</c:v>
                </c:pt>
                <c:pt idx="245">
                  <c:v>46268</c:v>
                </c:pt>
                <c:pt idx="246">
                  <c:v>46269</c:v>
                </c:pt>
                <c:pt idx="247">
                  <c:v>46270</c:v>
                </c:pt>
                <c:pt idx="248">
                  <c:v>46271</c:v>
                </c:pt>
                <c:pt idx="249">
                  <c:v>46272</c:v>
                </c:pt>
                <c:pt idx="250">
                  <c:v>46273</c:v>
                </c:pt>
                <c:pt idx="251">
                  <c:v>46274</c:v>
                </c:pt>
                <c:pt idx="252">
                  <c:v>46275</c:v>
                </c:pt>
                <c:pt idx="253">
                  <c:v>46276</c:v>
                </c:pt>
                <c:pt idx="254">
                  <c:v>46277</c:v>
                </c:pt>
                <c:pt idx="255">
                  <c:v>46278</c:v>
                </c:pt>
                <c:pt idx="256">
                  <c:v>46279</c:v>
                </c:pt>
                <c:pt idx="257">
                  <c:v>46280</c:v>
                </c:pt>
                <c:pt idx="258">
                  <c:v>46281</c:v>
                </c:pt>
                <c:pt idx="259">
                  <c:v>46282</c:v>
                </c:pt>
                <c:pt idx="260">
                  <c:v>46283</c:v>
                </c:pt>
                <c:pt idx="261">
                  <c:v>46284</c:v>
                </c:pt>
                <c:pt idx="262">
                  <c:v>46285</c:v>
                </c:pt>
                <c:pt idx="263">
                  <c:v>46286</c:v>
                </c:pt>
                <c:pt idx="264">
                  <c:v>46287</c:v>
                </c:pt>
                <c:pt idx="265">
                  <c:v>46288</c:v>
                </c:pt>
                <c:pt idx="266">
                  <c:v>46289</c:v>
                </c:pt>
                <c:pt idx="267">
                  <c:v>46290</c:v>
                </c:pt>
                <c:pt idx="268">
                  <c:v>46291</c:v>
                </c:pt>
                <c:pt idx="269">
                  <c:v>46292</c:v>
                </c:pt>
                <c:pt idx="270">
                  <c:v>46293</c:v>
                </c:pt>
                <c:pt idx="271">
                  <c:v>46294</c:v>
                </c:pt>
                <c:pt idx="272">
                  <c:v>46295</c:v>
                </c:pt>
                <c:pt idx="273">
                  <c:v>46296</c:v>
                </c:pt>
                <c:pt idx="274">
                  <c:v>46297</c:v>
                </c:pt>
                <c:pt idx="275">
                  <c:v>46298</c:v>
                </c:pt>
                <c:pt idx="276">
                  <c:v>46299</c:v>
                </c:pt>
                <c:pt idx="277">
                  <c:v>46300</c:v>
                </c:pt>
                <c:pt idx="278">
                  <c:v>46301</c:v>
                </c:pt>
                <c:pt idx="279">
                  <c:v>46302</c:v>
                </c:pt>
                <c:pt idx="280">
                  <c:v>46303</c:v>
                </c:pt>
                <c:pt idx="281">
                  <c:v>46304</c:v>
                </c:pt>
                <c:pt idx="282">
                  <c:v>46305</c:v>
                </c:pt>
                <c:pt idx="283">
                  <c:v>46306</c:v>
                </c:pt>
                <c:pt idx="284">
                  <c:v>46307</c:v>
                </c:pt>
                <c:pt idx="285">
                  <c:v>46308</c:v>
                </c:pt>
                <c:pt idx="286">
                  <c:v>46309</c:v>
                </c:pt>
                <c:pt idx="287">
                  <c:v>46310</c:v>
                </c:pt>
                <c:pt idx="288">
                  <c:v>46311</c:v>
                </c:pt>
                <c:pt idx="289">
                  <c:v>46312</c:v>
                </c:pt>
                <c:pt idx="290">
                  <c:v>46313</c:v>
                </c:pt>
                <c:pt idx="291">
                  <c:v>46314</c:v>
                </c:pt>
                <c:pt idx="292">
                  <c:v>46315</c:v>
                </c:pt>
                <c:pt idx="293">
                  <c:v>46316</c:v>
                </c:pt>
                <c:pt idx="294">
                  <c:v>46317</c:v>
                </c:pt>
                <c:pt idx="295">
                  <c:v>46318</c:v>
                </c:pt>
                <c:pt idx="296">
                  <c:v>46319</c:v>
                </c:pt>
                <c:pt idx="297">
                  <c:v>46320</c:v>
                </c:pt>
                <c:pt idx="298">
                  <c:v>46321</c:v>
                </c:pt>
                <c:pt idx="299">
                  <c:v>46322</c:v>
                </c:pt>
                <c:pt idx="300">
                  <c:v>46323</c:v>
                </c:pt>
                <c:pt idx="301">
                  <c:v>46324</c:v>
                </c:pt>
                <c:pt idx="302">
                  <c:v>46325</c:v>
                </c:pt>
                <c:pt idx="303">
                  <c:v>46326</c:v>
                </c:pt>
                <c:pt idx="304">
                  <c:v>46327</c:v>
                </c:pt>
                <c:pt idx="305">
                  <c:v>46328</c:v>
                </c:pt>
                <c:pt idx="306">
                  <c:v>46329</c:v>
                </c:pt>
                <c:pt idx="307">
                  <c:v>46330</c:v>
                </c:pt>
                <c:pt idx="308">
                  <c:v>46331</c:v>
                </c:pt>
                <c:pt idx="309">
                  <c:v>46332</c:v>
                </c:pt>
                <c:pt idx="310">
                  <c:v>46333</c:v>
                </c:pt>
                <c:pt idx="311">
                  <c:v>46334</c:v>
                </c:pt>
                <c:pt idx="312">
                  <c:v>46335</c:v>
                </c:pt>
                <c:pt idx="313">
                  <c:v>46336</c:v>
                </c:pt>
                <c:pt idx="314">
                  <c:v>46337</c:v>
                </c:pt>
                <c:pt idx="315">
                  <c:v>46338</c:v>
                </c:pt>
                <c:pt idx="316">
                  <c:v>46339</c:v>
                </c:pt>
                <c:pt idx="317">
                  <c:v>46340</c:v>
                </c:pt>
                <c:pt idx="318">
                  <c:v>46341</c:v>
                </c:pt>
                <c:pt idx="319">
                  <c:v>46342</c:v>
                </c:pt>
                <c:pt idx="320">
                  <c:v>46343</c:v>
                </c:pt>
                <c:pt idx="321">
                  <c:v>46344</c:v>
                </c:pt>
                <c:pt idx="322">
                  <c:v>46345</c:v>
                </c:pt>
                <c:pt idx="323">
                  <c:v>46346</c:v>
                </c:pt>
                <c:pt idx="324">
                  <c:v>46347</c:v>
                </c:pt>
                <c:pt idx="325">
                  <c:v>46348</c:v>
                </c:pt>
                <c:pt idx="326">
                  <c:v>46349</c:v>
                </c:pt>
                <c:pt idx="327">
                  <c:v>46350</c:v>
                </c:pt>
                <c:pt idx="328">
                  <c:v>46351</c:v>
                </c:pt>
                <c:pt idx="329">
                  <c:v>46352</c:v>
                </c:pt>
                <c:pt idx="330">
                  <c:v>46353</c:v>
                </c:pt>
                <c:pt idx="331">
                  <c:v>46354</c:v>
                </c:pt>
                <c:pt idx="332">
                  <c:v>46355</c:v>
                </c:pt>
                <c:pt idx="333">
                  <c:v>46356</c:v>
                </c:pt>
                <c:pt idx="334">
                  <c:v>46357</c:v>
                </c:pt>
                <c:pt idx="335">
                  <c:v>46358</c:v>
                </c:pt>
                <c:pt idx="336">
                  <c:v>46359</c:v>
                </c:pt>
                <c:pt idx="337">
                  <c:v>46360</c:v>
                </c:pt>
                <c:pt idx="338">
                  <c:v>46361</c:v>
                </c:pt>
                <c:pt idx="339">
                  <c:v>46362</c:v>
                </c:pt>
                <c:pt idx="340">
                  <c:v>46363</c:v>
                </c:pt>
                <c:pt idx="341">
                  <c:v>46364</c:v>
                </c:pt>
                <c:pt idx="342">
                  <c:v>46365</c:v>
                </c:pt>
                <c:pt idx="343">
                  <c:v>46366</c:v>
                </c:pt>
                <c:pt idx="344">
                  <c:v>46367</c:v>
                </c:pt>
                <c:pt idx="345">
                  <c:v>46368</c:v>
                </c:pt>
                <c:pt idx="346">
                  <c:v>46369</c:v>
                </c:pt>
                <c:pt idx="347">
                  <c:v>46370</c:v>
                </c:pt>
                <c:pt idx="348">
                  <c:v>46371</c:v>
                </c:pt>
                <c:pt idx="349">
                  <c:v>46372</c:v>
                </c:pt>
                <c:pt idx="350">
                  <c:v>46373</c:v>
                </c:pt>
                <c:pt idx="351">
                  <c:v>46374</c:v>
                </c:pt>
                <c:pt idx="352">
                  <c:v>46375</c:v>
                </c:pt>
                <c:pt idx="353">
                  <c:v>46376</c:v>
                </c:pt>
                <c:pt idx="354">
                  <c:v>46377</c:v>
                </c:pt>
                <c:pt idx="355">
                  <c:v>46378</c:v>
                </c:pt>
                <c:pt idx="356">
                  <c:v>46379</c:v>
                </c:pt>
                <c:pt idx="357">
                  <c:v>46380</c:v>
                </c:pt>
                <c:pt idx="358">
                  <c:v>46381</c:v>
                </c:pt>
                <c:pt idx="359">
                  <c:v>46382</c:v>
                </c:pt>
                <c:pt idx="360">
                  <c:v>46383</c:v>
                </c:pt>
                <c:pt idx="361">
                  <c:v>46384</c:v>
                </c:pt>
                <c:pt idx="362">
                  <c:v>46385</c:v>
                </c:pt>
                <c:pt idx="363">
                  <c:v>46386</c:v>
                </c:pt>
                <c:pt idx="364">
                  <c:v>46387</c:v>
                </c:pt>
              </c:numCache>
            </c:numRef>
          </c:cat>
          <c:val>
            <c:numRef>
              <c:f>Diagramm!$H$16:$H$380</c:f>
              <c:numCache>
                <c:formatCode>General</c:formatCode>
                <c:ptCount val="36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100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numCache>
            </c:numRef>
          </c:val>
          <c:extLst>
            <c:ext xmlns:c16="http://schemas.microsoft.com/office/drawing/2014/chart" uri="{C3380CC4-5D6E-409C-BE32-E72D297353CC}">
              <c16:uniqueId val="{00000003-796B-4627-84B0-E64F38A1E6A3}"/>
            </c:ext>
          </c:extLst>
        </c:ser>
        <c:dLbls>
          <c:showLegendKey val="0"/>
          <c:showVal val="0"/>
          <c:showCatName val="0"/>
          <c:showSerName val="0"/>
          <c:showPercent val="0"/>
          <c:showBubbleSize val="0"/>
        </c:dLbls>
        <c:gapWidth val="10"/>
        <c:axId val="839645512"/>
        <c:axId val="839645184"/>
      </c:barChart>
      <c:dateAx>
        <c:axId val="830273432"/>
        <c:scaling>
          <c:orientation val="minMax"/>
        </c:scaling>
        <c:delete val="0"/>
        <c:axPos val="b"/>
        <c:numFmt formatCode="[$-407]d/\ mmm/;@" sourceLinked="0"/>
        <c:majorTickMark val="out"/>
        <c:minorTickMark val="none"/>
        <c:tickLblPos val="nextTo"/>
        <c:spPr>
          <a:noFill/>
          <a:ln w="9525" cap="flat" cmpd="sng" algn="ctr">
            <a:solidFill>
              <a:schemeClr val="tx1">
                <a:lumMod val="15000"/>
                <a:lumOff val="85000"/>
              </a:schemeClr>
            </a:solidFill>
            <a:round/>
          </a:ln>
          <a:effectLst/>
        </c:spPr>
        <c:txPr>
          <a:bodyPr rot="-3000000" spcFirstLastPara="1" vertOverflow="ellipsis" wrap="square" anchor="ctr" anchorCtr="0"/>
          <a:lstStyle/>
          <a:p>
            <a:pPr>
              <a:defRPr sz="9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830270152"/>
        <c:crosses val="autoZero"/>
        <c:auto val="0"/>
        <c:lblOffset val="100"/>
        <c:baseTimeUnit val="days"/>
        <c:majorUnit val="1"/>
        <c:majorTimeUnit val="months"/>
        <c:minorUnit val="1"/>
        <c:minorTimeUnit val="days"/>
      </c:dateAx>
      <c:valAx>
        <c:axId val="8302701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830273432"/>
        <c:crosses val="autoZero"/>
        <c:crossBetween val="between"/>
      </c:valAx>
      <c:valAx>
        <c:axId val="839645184"/>
        <c:scaling>
          <c:orientation val="minMax"/>
          <c:max val="100"/>
        </c:scaling>
        <c:delete val="0"/>
        <c:axPos val="r"/>
        <c:numFmt formatCode="General"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839645512"/>
        <c:crosses val="max"/>
        <c:crossBetween val="between"/>
      </c:valAx>
      <c:dateAx>
        <c:axId val="839645512"/>
        <c:scaling>
          <c:orientation val="minMax"/>
        </c:scaling>
        <c:delete val="1"/>
        <c:axPos val="b"/>
        <c:numFmt formatCode="m/d/yyyy" sourceLinked="1"/>
        <c:majorTickMark val="out"/>
        <c:minorTickMark val="none"/>
        <c:tickLblPos val="nextTo"/>
        <c:crossAx val="839645184"/>
        <c:crosses val="autoZero"/>
        <c:auto val="1"/>
        <c:lblOffset val="100"/>
        <c:baseTimeUnit val="days"/>
      </c:date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6</xdr:col>
      <xdr:colOff>123825</xdr:colOff>
      <xdr:row>8</xdr:row>
      <xdr:rowOff>61912</xdr:rowOff>
    </xdr:from>
    <xdr:to>
      <xdr:col>21</xdr:col>
      <xdr:colOff>152400</xdr:colOff>
      <xdr:row>28</xdr:row>
      <xdr:rowOff>76200</xdr:rowOff>
    </xdr:to>
    <xdr:graphicFrame macro="">
      <xdr:nvGraphicFramePr>
        <xdr:cNvPr id="4" name="Diagramm 1">
          <a:extLst>
            <a:ext uri="{FF2B5EF4-FFF2-40B4-BE49-F238E27FC236}">
              <a16:creationId xmlns:a16="http://schemas.microsoft.com/office/drawing/2014/main" id="{8AA480D1-6174-48A1-B76F-83B1C878831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18</xdr:col>
      <xdr:colOff>323851</xdr:colOff>
      <xdr:row>0</xdr:row>
      <xdr:rowOff>66675</xdr:rowOff>
    </xdr:from>
    <xdr:to>
      <xdr:col>21</xdr:col>
      <xdr:colOff>200026</xdr:colOff>
      <xdr:row>3</xdr:row>
      <xdr:rowOff>86165</xdr:rowOff>
    </xdr:to>
    <xdr:pic>
      <xdr:nvPicPr>
        <xdr:cNvPr id="2" name="Grafik 1">
          <a:extLst>
            <a:ext uri="{FF2B5EF4-FFF2-40B4-BE49-F238E27FC236}">
              <a16:creationId xmlns:a16="http://schemas.microsoft.com/office/drawing/2014/main" id="{C9C01A7E-A66F-4419-8CEE-2287D08961F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8601076" y="66675"/>
          <a:ext cx="1143000" cy="63861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14</xdr:col>
      <xdr:colOff>0</xdr:colOff>
      <xdr:row>4</xdr:row>
      <xdr:rowOff>49529</xdr:rowOff>
    </xdr:from>
    <xdr:to>
      <xdr:col>14</xdr:col>
      <xdr:colOff>0</xdr:colOff>
      <xdr:row>41</xdr:row>
      <xdr:rowOff>156209</xdr:rowOff>
    </xdr:to>
    <xdr:grpSp>
      <xdr:nvGrpSpPr>
        <xdr:cNvPr id="2" name="Gruppieren 1">
          <a:extLst>
            <a:ext uri="{FF2B5EF4-FFF2-40B4-BE49-F238E27FC236}">
              <a16:creationId xmlns:a16="http://schemas.microsoft.com/office/drawing/2014/main" id="{39685DBD-1A1E-4D1B-A239-EA4CD6096579}"/>
            </a:ext>
          </a:extLst>
        </xdr:cNvPr>
        <xdr:cNvGrpSpPr/>
      </xdr:nvGrpSpPr>
      <xdr:grpSpPr>
        <a:xfrm>
          <a:off x="11630025" y="1811654"/>
          <a:ext cx="0" cy="7507605"/>
          <a:chOff x="10906125" y="2326003"/>
          <a:chExt cx="3764280" cy="6854045"/>
        </a:xfrm>
      </xdr:grpSpPr>
      <xdr:sp macro="" textlink="">
        <xdr:nvSpPr>
          <xdr:cNvPr id="3" name="Textfeld 2">
            <a:extLst>
              <a:ext uri="{FF2B5EF4-FFF2-40B4-BE49-F238E27FC236}">
                <a16:creationId xmlns:a16="http://schemas.microsoft.com/office/drawing/2014/main" id="{BBA24C90-29D0-4D1C-B814-3D99AC7D6D8E}"/>
              </a:ext>
            </a:extLst>
          </xdr:cNvPr>
          <xdr:cNvSpPr txBox="1"/>
        </xdr:nvSpPr>
        <xdr:spPr>
          <a:xfrm>
            <a:off x="10906125" y="2326003"/>
            <a:ext cx="3764280" cy="6854045"/>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de-DE" sz="1100" b="1"/>
              <a:t>Hinweis:</a:t>
            </a:r>
            <a:r>
              <a:rPr lang="de-DE" sz="1100" b="1" baseline="0"/>
              <a:t> Zum schnelleren Auffinden Ihrer Gemarkung nutzen Sie die Filterfunktion von Excel:</a:t>
            </a:r>
          </a:p>
          <a:p>
            <a:endParaRPr lang="de-DE" sz="1100" b="1" baseline="0"/>
          </a:p>
          <a:p>
            <a:r>
              <a:rPr lang="de-DE" sz="1100" b="0" baseline="0"/>
              <a:t>1. Wählen Sie aus, ob Sie den Gemarkungsnamen oder die Gemarkungsnummer suchen möchten.</a:t>
            </a:r>
          </a:p>
          <a:p>
            <a:endParaRPr lang="de-DE" sz="1100" b="0" baseline="0"/>
          </a:p>
          <a:p>
            <a:endParaRPr lang="de-DE" sz="1100" b="0" baseline="0"/>
          </a:p>
          <a:p>
            <a:endParaRPr lang="de-DE" sz="1100" b="0" baseline="0"/>
          </a:p>
          <a:p>
            <a:endParaRPr lang="de-DE" sz="1100" b="0" baseline="0"/>
          </a:p>
          <a:p>
            <a:r>
              <a:rPr lang="de-DE" sz="1100" b="0" baseline="0"/>
              <a:t>2. In der Suchleiste können Sie den gesuchten Namen, die gesuchte Nummer oder Teile davon eingeben.</a:t>
            </a:r>
          </a:p>
          <a:p>
            <a:endParaRPr lang="de-DE" sz="1100" b="0" baseline="0"/>
          </a:p>
          <a:p>
            <a:endParaRPr lang="de-DE" sz="1100" b="0" baseline="0"/>
          </a:p>
          <a:p>
            <a:endParaRPr lang="de-DE" sz="1100" b="0" baseline="0"/>
          </a:p>
          <a:p>
            <a:endParaRPr lang="de-DE" sz="1100" b="0" baseline="0"/>
          </a:p>
          <a:p>
            <a:endParaRPr lang="de-DE" sz="1100" b="0" baseline="0"/>
          </a:p>
          <a:p>
            <a:endParaRPr lang="de-DE" sz="1100" b="0" baseline="0"/>
          </a:p>
          <a:p>
            <a:endParaRPr lang="de-DE" sz="1100" b="0" baseline="0"/>
          </a:p>
          <a:p>
            <a:endParaRPr lang="de-DE" sz="1100" b="0" baseline="0"/>
          </a:p>
          <a:p>
            <a:endParaRPr lang="de-DE" sz="1100" b="0" baseline="0"/>
          </a:p>
          <a:p>
            <a:endParaRPr lang="de-DE" sz="1100" b="0" baseline="0"/>
          </a:p>
          <a:p>
            <a:endParaRPr lang="de-DE" sz="1100" b="0" baseline="0"/>
          </a:p>
          <a:p>
            <a:endParaRPr lang="de-DE" sz="1100" b="0" baseline="0"/>
          </a:p>
          <a:p>
            <a:endParaRPr lang="de-DE" sz="1100" b="0" baseline="0"/>
          </a:p>
          <a:p>
            <a:endParaRPr lang="de-DE" sz="1100" b="0" baseline="0"/>
          </a:p>
          <a:p>
            <a:endParaRPr lang="de-DE" sz="1100" b="0" baseline="0"/>
          </a:p>
          <a:p>
            <a:endParaRPr lang="de-DE" sz="1100" b="0" baseline="0"/>
          </a:p>
          <a:p>
            <a:endParaRPr lang="de-DE" sz="1100" b="0" baseline="0"/>
          </a:p>
          <a:p>
            <a:endParaRPr lang="de-DE" sz="1100" b="0" baseline="0"/>
          </a:p>
          <a:p>
            <a:endParaRPr lang="de-DE" sz="1100" b="0" baseline="0"/>
          </a:p>
          <a:p>
            <a:endParaRPr lang="de-DE" sz="1100" b="0" baseline="0"/>
          </a:p>
          <a:p>
            <a:endParaRPr lang="de-DE" sz="1100" b="0" baseline="0"/>
          </a:p>
          <a:p>
            <a:endParaRPr lang="de-DE" sz="1100" b="0" baseline="0"/>
          </a:p>
          <a:p>
            <a:endParaRPr lang="de-DE" sz="1100" b="0" baseline="0"/>
          </a:p>
          <a:p>
            <a:endParaRPr lang="de-DE" sz="1100" b="0" baseline="0"/>
          </a:p>
          <a:p>
            <a:endParaRPr lang="de-DE" sz="1100" b="0" baseline="0"/>
          </a:p>
          <a:p>
            <a:endParaRPr lang="de-DE" sz="1100" b="0" baseline="0"/>
          </a:p>
          <a:p>
            <a:endParaRPr lang="de-DE" sz="1100" b="0" baseline="0"/>
          </a:p>
          <a:p>
            <a:r>
              <a:rPr lang="de-DE" sz="1100" b="0" baseline="0"/>
              <a:t>3. Über "Filter löschen aus..." setzen Sie Ihre Suche zurück.</a:t>
            </a:r>
            <a:endParaRPr lang="de-DE" sz="1100" b="0"/>
          </a:p>
        </xdr:txBody>
      </xdr:sp>
      <xdr:grpSp>
        <xdr:nvGrpSpPr>
          <xdr:cNvPr id="4" name="Gruppieren 3">
            <a:extLst>
              <a:ext uri="{FF2B5EF4-FFF2-40B4-BE49-F238E27FC236}">
                <a16:creationId xmlns:a16="http://schemas.microsoft.com/office/drawing/2014/main" id="{685F0DB5-0986-4FC3-8ACB-94694815F5ED}"/>
              </a:ext>
            </a:extLst>
          </xdr:cNvPr>
          <xdr:cNvGrpSpPr/>
        </xdr:nvGrpSpPr>
        <xdr:grpSpPr>
          <a:xfrm>
            <a:off x="11193781" y="4324348"/>
            <a:ext cx="2275162" cy="4267199"/>
            <a:chOff x="7909560" y="2446020"/>
            <a:chExt cx="2282782" cy="4183380"/>
          </a:xfrm>
        </xdr:grpSpPr>
        <xdr:pic>
          <xdr:nvPicPr>
            <xdr:cNvPr id="9" name="Grafik 8">
              <a:extLst>
                <a:ext uri="{FF2B5EF4-FFF2-40B4-BE49-F238E27FC236}">
                  <a16:creationId xmlns:a16="http://schemas.microsoft.com/office/drawing/2014/main" id="{3EFB24D1-203B-4481-974B-9DB841239A72}"/>
                </a:ext>
              </a:extLst>
            </xdr:cNvPr>
            <xdr:cNvPicPr>
              <a:picLocks noChangeAspect="1"/>
            </xdr:cNvPicPr>
          </xdr:nvPicPr>
          <xdr:blipFill rotWithShape="1">
            <a:blip xmlns:r="http://schemas.openxmlformats.org/officeDocument/2006/relationships" r:embed="rId1"/>
            <a:srcRect l="3291" t="30152" r="78290" b="9841"/>
            <a:stretch/>
          </xdr:blipFill>
          <xdr:spPr>
            <a:xfrm>
              <a:off x="7909560" y="2446020"/>
              <a:ext cx="2282782" cy="4183380"/>
            </a:xfrm>
            <a:prstGeom prst="rect">
              <a:avLst/>
            </a:prstGeom>
          </xdr:spPr>
        </xdr:pic>
        <xdr:sp macro="" textlink="">
          <xdr:nvSpPr>
            <xdr:cNvPr id="10" name="Ellipse 9">
              <a:extLst>
                <a:ext uri="{FF2B5EF4-FFF2-40B4-BE49-F238E27FC236}">
                  <a16:creationId xmlns:a16="http://schemas.microsoft.com/office/drawing/2014/main" id="{27811A01-5DD5-4A9C-87D7-7958DD466278}"/>
                </a:ext>
              </a:extLst>
            </xdr:cNvPr>
            <xdr:cNvSpPr/>
          </xdr:nvSpPr>
          <xdr:spPr bwMode="auto">
            <a:xfrm>
              <a:off x="8016240" y="4526280"/>
              <a:ext cx="2110740" cy="304800"/>
            </a:xfrm>
            <a:prstGeom prst="ellipse">
              <a:avLst/>
            </a:prstGeom>
            <a:noFill/>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endParaRPr lang="de-DE" sz="1100">
                <a:noFill/>
              </a:endParaRPr>
            </a:p>
          </xdr:txBody>
        </xdr:sp>
      </xdr:grpSp>
      <xdr:grpSp>
        <xdr:nvGrpSpPr>
          <xdr:cNvPr id="5" name="Gruppieren 4">
            <a:extLst>
              <a:ext uri="{FF2B5EF4-FFF2-40B4-BE49-F238E27FC236}">
                <a16:creationId xmlns:a16="http://schemas.microsoft.com/office/drawing/2014/main" id="{EAFD696B-EFBC-45AE-8907-2DD54A888E03}"/>
              </a:ext>
            </a:extLst>
          </xdr:cNvPr>
          <xdr:cNvGrpSpPr/>
        </xdr:nvGrpSpPr>
        <xdr:grpSpPr>
          <a:xfrm>
            <a:off x="11114514" y="3291841"/>
            <a:ext cx="2016652" cy="520799"/>
            <a:chOff x="5572869" y="2491741"/>
            <a:chExt cx="2018557" cy="530324"/>
          </a:xfrm>
        </xdr:grpSpPr>
        <xdr:pic>
          <xdr:nvPicPr>
            <xdr:cNvPr id="6" name="Grafik 5">
              <a:extLst>
                <a:ext uri="{FF2B5EF4-FFF2-40B4-BE49-F238E27FC236}">
                  <a16:creationId xmlns:a16="http://schemas.microsoft.com/office/drawing/2014/main" id="{94983F7B-395B-4762-A104-63CD5B69DD1E}"/>
                </a:ext>
              </a:extLst>
            </xdr:cNvPr>
            <xdr:cNvPicPr>
              <a:picLocks noChangeAspect="1"/>
            </xdr:cNvPicPr>
          </xdr:nvPicPr>
          <xdr:blipFill>
            <a:blip xmlns:r="http://schemas.openxmlformats.org/officeDocument/2006/relationships" r:embed="rId2"/>
            <a:stretch>
              <a:fillRect/>
            </a:stretch>
          </xdr:blipFill>
          <xdr:spPr>
            <a:xfrm>
              <a:off x="5572869" y="2491741"/>
              <a:ext cx="2018557" cy="514350"/>
            </a:xfrm>
            <a:prstGeom prst="rect">
              <a:avLst/>
            </a:prstGeom>
          </xdr:spPr>
        </xdr:pic>
        <xdr:sp macro="" textlink="">
          <xdr:nvSpPr>
            <xdr:cNvPr id="7" name="Ellipse 6">
              <a:extLst>
                <a:ext uri="{FF2B5EF4-FFF2-40B4-BE49-F238E27FC236}">
                  <a16:creationId xmlns:a16="http://schemas.microsoft.com/office/drawing/2014/main" id="{35E7EF34-0D7B-49E5-9028-82C77ADFD94F}"/>
                </a:ext>
              </a:extLst>
            </xdr:cNvPr>
            <xdr:cNvSpPr/>
          </xdr:nvSpPr>
          <xdr:spPr bwMode="auto">
            <a:xfrm>
              <a:off x="6134100" y="2790825"/>
              <a:ext cx="212190" cy="221715"/>
            </a:xfrm>
            <a:prstGeom prst="ellipse">
              <a:avLst/>
            </a:prstGeom>
            <a:noFill/>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endParaRPr lang="de-DE" sz="1100">
                <a:noFill/>
              </a:endParaRPr>
            </a:p>
          </xdr:txBody>
        </xdr:sp>
        <xdr:sp macro="" textlink="">
          <xdr:nvSpPr>
            <xdr:cNvPr id="8" name="Ellipse 7">
              <a:extLst>
                <a:ext uri="{FF2B5EF4-FFF2-40B4-BE49-F238E27FC236}">
                  <a16:creationId xmlns:a16="http://schemas.microsoft.com/office/drawing/2014/main" id="{12A70AAA-562E-45BB-A1AB-78A361F0C289}"/>
                </a:ext>
              </a:extLst>
            </xdr:cNvPr>
            <xdr:cNvSpPr/>
          </xdr:nvSpPr>
          <xdr:spPr bwMode="auto">
            <a:xfrm>
              <a:off x="7286625" y="2800350"/>
              <a:ext cx="212190" cy="221715"/>
            </a:xfrm>
            <a:prstGeom prst="ellipse">
              <a:avLst/>
            </a:prstGeom>
            <a:noFill/>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endParaRPr lang="de-DE" sz="1100">
                <a:noFill/>
              </a:endParaRPr>
            </a:p>
          </xdr:txBody>
        </xdr:sp>
      </xdr:grpSp>
    </xdr:grpSp>
    <xdr:clientData/>
  </xdr:twoCellAnchor>
  <xdr:oneCellAnchor>
    <xdr:from>
      <xdr:col>5</xdr:col>
      <xdr:colOff>24765</xdr:colOff>
      <xdr:row>4</xdr:row>
      <xdr:rowOff>5715</xdr:rowOff>
    </xdr:from>
    <xdr:ext cx="3615226" cy="6459004"/>
    <xdr:pic>
      <xdr:nvPicPr>
        <xdr:cNvPr id="11" name="Grafik 10">
          <a:extLst>
            <a:ext uri="{FF2B5EF4-FFF2-40B4-BE49-F238E27FC236}">
              <a16:creationId xmlns:a16="http://schemas.microsoft.com/office/drawing/2014/main" id="{073B5E30-DBAA-466C-9BE6-DF45B4C21458}"/>
            </a:ext>
          </a:extLst>
        </xdr:cNvPr>
        <xdr:cNvPicPr>
          <a:picLocks noChangeAspect="1"/>
        </xdr:cNvPicPr>
      </xdr:nvPicPr>
      <xdr:blipFill>
        <a:blip xmlns:r="http://schemas.openxmlformats.org/officeDocument/2006/relationships" r:embed="rId3"/>
        <a:stretch>
          <a:fillRect/>
        </a:stretch>
      </xdr:blipFill>
      <xdr:spPr>
        <a:xfrm>
          <a:off x="4777740" y="1767840"/>
          <a:ext cx="3615226" cy="6459004"/>
        </a:xfrm>
        <a:prstGeom prst="rect">
          <a:avLst/>
        </a:prstGeom>
        <a:ln w="12700">
          <a:solidFill>
            <a:sysClr val="windowText" lastClr="000000"/>
          </a:solidFill>
        </a:ln>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G77"/>
  <sheetViews>
    <sheetView showGridLines="0" tabSelected="1" zoomScaleNormal="100" zoomScaleSheetLayoutView="100" workbookViewId="0">
      <selection activeCell="C4" sqref="C4:G4"/>
    </sheetView>
  </sheetViews>
  <sheetFormatPr baseColWidth="10" defaultRowHeight="15" x14ac:dyDescent="0.25"/>
  <cols>
    <col min="1" max="1" width="6.28515625" customWidth="1"/>
    <col min="2" max="2" width="9.7109375" style="1" customWidth="1"/>
    <col min="3" max="3" width="19.140625" customWidth="1"/>
    <col min="4" max="4" width="7.42578125" style="2" customWidth="1"/>
    <col min="5" max="5" width="7.140625" style="2" customWidth="1"/>
    <col min="6" max="10" width="5.42578125" style="2" customWidth="1"/>
    <col min="11" max="11" width="8.5703125" style="2" customWidth="1"/>
    <col min="12" max="13" width="5" style="2" customWidth="1"/>
    <col min="14" max="14" width="7" style="2" customWidth="1"/>
    <col min="15" max="19" width="5.42578125" style="2" customWidth="1"/>
    <col min="20" max="20" width="8.5703125" style="2" customWidth="1"/>
    <col min="21" max="22" width="5" style="2" customWidth="1"/>
    <col min="23" max="23" width="0.28515625" style="4" customWidth="1"/>
    <col min="24" max="24" width="20.7109375" hidden="1" customWidth="1"/>
    <col min="25" max="41" width="11.42578125" style="3" hidden="1" customWidth="1"/>
    <col min="42" max="42" width="8.7109375" style="2" hidden="1" customWidth="1"/>
    <col min="43" max="43" width="13.42578125" style="2" hidden="1" customWidth="1"/>
    <col min="44" max="46" width="6.28515625" style="2" hidden="1" customWidth="1"/>
    <col min="47" max="47" width="11.42578125" style="3" hidden="1" customWidth="1"/>
    <col min="48" max="58" width="11.42578125" hidden="1" customWidth="1"/>
    <col min="59" max="59" width="11.5703125" hidden="1" customWidth="1"/>
  </cols>
  <sheetData>
    <row r="1" spans="1:47" ht="17.25" x14ac:dyDescent="0.25">
      <c r="A1" s="75" t="str">
        <f>CONCATENATE("    Berechnungen für Lagerbehälter von flüssigem Wirtschaftsdünger für ",$Z$3," (Gemeinschaftsgruben)")</f>
        <v xml:space="preserve">    Berechnungen für Lagerbehälter von flüssigem Wirtschaftsdünger für 2026 (Gemeinschaftsgruben)</v>
      </c>
      <c r="C1" s="74"/>
      <c r="D1" s="76"/>
      <c r="E1" s="76"/>
      <c r="F1" s="76"/>
      <c r="G1" s="76"/>
      <c r="H1" s="76"/>
      <c r="I1" s="76"/>
      <c r="J1" s="76"/>
      <c r="K1" s="76"/>
      <c r="L1" s="76"/>
      <c r="M1" s="76"/>
      <c r="N1" s="76"/>
      <c r="O1" s="76"/>
      <c r="P1" s="76"/>
      <c r="Q1" s="76"/>
      <c r="R1" s="76"/>
      <c r="S1" s="76"/>
      <c r="T1" s="76"/>
      <c r="U1" s="76"/>
      <c r="V1" s="76"/>
    </row>
    <row r="2" spans="1:47" ht="13.9" customHeight="1" x14ac:dyDescent="0.35">
      <c r="B2" s="77"/>
      <c r="C2" s="74"/>
      <c r="D2" s="76"/>
      <c r="E2" s="76"/>
      <c r="F2" s="76"/>
      <c r="G2" s="76"/>
      <c r="H2" s="171"/>
      <c r="I2" s="76"/>
      <c r="J2" s="76"/>
      <c r="K2" s="76"/>
      <c r="L2" s="76"/>
      <c r="M2" s="76"/>
      <c r="N2" s="76"/>
      <c r="O2" s="76"/>
      <c r="P2" s="76"/>
      <c r="Q2" s="76"/>
      <c r="R2" s="76"/>
      <c r="S2" s="76"/>
      <c r="T2" s="76"/>
      <c r="U2" s="76"/>
      <c r="V2" s="76"/>
    </row>
    <row r="3" spans="1:47" s="8" customFormat="1" ht="18" customHeight="1" x14ac:dyDescent="0.25">
      <c r="A3" s="78" t="s">
        <v>7164</v>
      </c>
      <c r="B3" s="79"/>
      <c r="C3" s="80"/>
      <c r="D3" s="81"/>
      <c r="E3" s="81"/>
      <c r="F3" s="82"/>
      <c r="G3" s="79"/>
      <c r="H3" s="79"/>
      <c r="I3" s="79"/>
      <c r="J3" s="83" t="s">
        <v>19</v>
      </c>
      <c r="K3" s="81"/>
      <c r="L3" s="81"/>
      <c r="M3" s="81"/>
      <c r="N3" s="81"/>
      <c r="O3" s="81"/>
      <c r="P3" s="82"/>
      <c r="Q3" s="82"/>
      <c r="R3" s="82"/>
      <c r="S3" s="82"/>
      <c r="T3" s="82"/>
      <c r="U3" s="82"/>
      <c r="V3" s="82"/>
      <c r="Y3" s="9" t="s">
        <v>7137</v>
      </c>
      <c r="Z3" s="73">
        <v>2026</v>
      </c>
      <c r="AA3" s="9"/>
      <c r="AB3" s="9"/>
      <c r="AC3" s="9"/>
      <c r="AD3" s="9"/>
      <c r="AE3" s="9"/>
      <c r="AF3" s="9"/>
      <c r="AG3" s="9"/>
      <c r="AH3" s="9"/>
      <c r="AI3" s="9"/>
      <c r="AJ3" s="9"/>
      <c r="AK3" s="9"/>
      <c r="AL3" s="9"/>
      <c r="AM3" s="9"/>
      <c r="AN3" s="9"/>
      <c r="AO3" s="9"/>
      <c r="AP3" s="10"/>
      <c r="AQ3" s="10"/>
      <c r="AR3" s="10"/>
      <c r="AS3" s="10"/>
      <c r="AT3" s="10"/>
      <c r="AU3" s="9"/>
    </row>
    <row r="4" spans="1:47" s="8" customFormat="1" ht="18" customHeight="1" x14ac:dyDescent="0.25">
      <c r="A4" s="270" t="s">
        <v>22</v>
      </c>
      <c r="B4" s="270"/>
      <c r="C4" s="249"/>
      <c r="D4" s="249"/>
      <c r="E4" s="249"/>
      <c r="F4" s="249"/>
      <c r="G4" s="249"/>
      <c r="H4" s="79"/>
      <c r="I4" s="79"/>
      <c r="J4" s="84" t="s">
        <v>16</v>
      </c>
      <c r="K4" s="85"/>
      <c r="L4" s="85"/>
      <c r="M4" s="257"/>
      <c r="N4" s="257"/>
      <c r="O4" s="257"/>
      <c r="P4" s="257"/>
      <c r="Q4" s="257"/>
      <c r="R4" s="257"/>
      <c r="S4" s="82"/>
      <c r="T4" s="82"/>
      <c r="U4" s="82"/>
      <c r="V4" s="82"/>
      <c r="Y4" s="9"/>
      <c r="Z4" s="9"/>
      <c r="AA4" s="9"/>
      <c r="AB4" s="9"/>
      <c r="AC4" s="9"/>
      <c r="AD4" s="9"/>
      <c r="AE4" s="9"/>
      <c r="AF4" s="9"/>
      <c r="AG4" s="9"/>
      <c r="AH4" s="9"/>
      <c r="AI4" s="9"/>
      <c r="AJ4" s="9"/>
      <c r="AK4" s="9"/>
      <c r="AL4" s="9"/>
      <c r="AM4" s="9"/>
      <c r="AN4" s="9"/>
      <c r="AO4" s="9"/>
      <c r="AP4" s="37"/>
      <c r="AQ4" s="37"/>
      <c r="AR4" s="37"/>
      <c r="AS4" s="37"/>
      <c r="AT4" s="37"/>
      <c r="AU4" s="9"/>
    </row>
    <row r="5" spans="1:47" s="8" customFormat="1" ht="18" customHeight="1" x14ac:dyDescent="0.25">
      <c r="A5" s="271" t="s">
        <v>7115</v>
      </c>
      <c r="B5" s="271"/>
      <c r="C5" s="250"/>
      <c r="D5" s="250"/>
      <c r="E5" s="250"/>
      <c r="F5" s="250"/>
      <c r="G5" s="250"/>
      <c r="H5" s="79"/>
      <c r="I5" s="79"/>
      <c r="J5" s="256" t="s">
        <v>20</v>
      </c>
      <c r="K5" s="256"/>
      <c r="L5" s="256"/>
      <c r="M5" s="258"/>
      <c r="N5" s="258"/>
      <c r="O5" s="258"/>
      <c r="P5" s="258"/>
      <c r="Q5" s="258"/>
      <c r="R5" s="258"/>
      <c r="S5" s="82"/>
      <c r="T5" s="82"/>
      <c r="U5" s="82"/>
      <c r="V5" s="82"/>
      <c r="Y5" s="9"/>
      <c r="Z5" s="9"/>
      <c r="AA5" s="9"/>
      <c r="AB5" s="9"/>
      <c r="AC5" s="9"/>
      <c r="AD5" s="9"/>
      <c r="AE5" s="9"/>
      <c r="AF5" s="9"/>
      <c r="AG5" s="9"/>
      <c r="AH5" s="9"/>
      <c r="AI5" s="9"/>
      <c r="AJ5" s="9"/>
      <c r="AK5" s="9"/>
      <c r="AL5" s="9"/>
      <c r="AM5" s="9"/>
      <c r="AN5" s="9"/>
      <c r="AO5" s="9"/>
      <c r="AP5" s="38"/>
      <c r="AQ5" s="38"/>
      <c r="AR5" s="38"/>
      <c r="AS5" s="38"/>
      <c r="AT5" s="38"/>
      <c r="AU5" s="9"/>
    </row>
    <row r="6" spans="1:47" s="8" customFormat="1" ht="18" customHeight="1" x14ac:dyDescent="0.25">
      <c r="A6" s="272" t="s">
        <v>17</v>
      </c>
      <c r="B6" s="272"/>
      <c r="C6" s="251"/>
      <c r="D6" s="251"/>
      <c r="E6" s="251"/>
      <c r="F6" s="251"/>
      <c r="G6" s="251"/>
      <c r="H6" s="79"/>
      <c r="I6" s="79"/>
      <c r="J6" s="86" t="s">
        <v>18</v>
      </c>
      <c r="K6" s="86"/>
      <c r="L6" s="86"/>
      <c r="M6" s="251"/>
      <c r="N6" s="251"/>
      <c r="O6" s="251"/>
      <c r="P6" s="251"/>
      <c r="Q6" s="251"/>
      <c r="R6" s="251"/>
      <c r="S6" s="82"/>
      <c r="T6" s="82"/>
      <c r="U6" s="82"/>
      <c r="V6" s="82"/>
      <c r="Y6" s="9"/>
      <c r="Z6" s="9"/>
      <c r="AA6" s="9"/>
      <c r="AB6" s="9"/>
      <c r="AC6" s="9"/>
      <c r="AD6" s="9"/>
      <c r="AE6" s="9"/>
      <c r="AF6" s="9"/>
      <c r="AG6" s="9"/>
      <c r="AH6" s="9"/>
      <c r="AI6" s="9"/>
      <c r="AJ6" s="9"/>
      <c r="AK6" s="9"/>
      <c r="AL6" s="9"/>
      <c r="AM6" s="9"/>
      <c r="AN6" s="9"/>
      <c r="AO6" s="9"/>
      <c r="AP6" s="39"/>
      <c r="AQ6" s="39"/>
      <c r="AR6" s="39"/>
      <c r="AS6" s="39"/>
      <c r="AT6" s="39"/>
      <c r="AU6" s="9"/>
    </row>
    <row r="7" spans="1:47" s="5" customFormat="1" ht="18" customHeight="1" x14ac:dyDescent="0.25">
      <c r="A7" s="272" t="s">
        <v>18</v>
      </c>
      <c r="B7" s="272"/>
      <c r="C7" s="251"/>
      <c r="D7" s="251"/>
      <c r="E7" s="251"/>
      <c r="F7" s="251"/>
      <c r="G7" s="251"/>
      <c r="H7" s="87"/>
      <c r="I7" s="87"/>
      <c r="J7" s="87"/>
      <c r="K7" s="87"/>
      <c r="L7" s="87"/>
      <c r="M7" s="87"/>
      <c r="N7" s="87"/>
      <c r="O7" s="87"/>
      <c r="P7" s="87"/>
      <c r="Q7" s="87"/>
      <c r="R7" s="87"/>
      <c r="S7" s="87"/>
      <c r="T7" s="87"/>
      <c r="U7" s="87"/>
      <c r="V7" s="87"/>
      <c r="Y7" s="7"/>
      <c r="Z7" s="7"/>
      <c r="AA7" s="7"/>
      <c r="AB7" s="7"/>
      <c r="AC7" s="7"/>
      <c r="AD7" s="7"/>
      <c r="AE7" s="7"/>
      <c r="AF7" s="7"/>
      <c r="AG7" s="7"/>
      <c r="AH7" s="7"/>
      <c r="AI7" s="7"/>
      <c r="AJ7" s="7"/>
      <c r="AK7" s="7"/>
      <c r="AL7" s="7"/>
      <c r="AM7" s="7"/>
      <c r="AN7" s="7"/>
      <c r="AO7" s="7"/>
      <c r="AP7" s="6"/>
      <c r="AQ7" s="6"/>
      <c r="AR7" s="6"/>
      <c r="AS7" s="6"/>
      <c r="AT7" s="6"/>
      <c r="AU7" s="7"/>
    </row>
    <row r="8" spans="1:47" s="5" customFormat="1" ht="18" customHeight="1" x14ac:dyDescent="0.25">
      <c r="A8" s="273" t="s">
        <v>7166</v>
      </c>
      <c r="B8" s="273"/>
      <c r="C8" s="286"/>
      <c r="D8" s="286"/>
      <c r="E8" s="286"/>
      <c r="F8" s="286"/>
      <c r="G8" s="286"/>
      <c r="H8" s="87"/>
      <c r="I8" s="87"/>
      <c r="J8" s="87"/>
      <c r="K8" s="87"/>
      <c r="L8" s="87"/>
      <c r="M8" s="87"/>
      <c r="N8" s="87"/>
      <c r="O8" s="87"/>
      <c r="P8" s="87"/>
      <c r="Q8" s="87"/>
      <c r="R8" s="87"/>
      <c r="S8" s="87"/>
      <c r="T8" s="87"/>
      <c r="U8" s="87"/>
      <c r="V8" s="87"/>
      <c r="Y8" s="7"/>
      <c r="Z8" s="7"/>
      <c r="AA8" s="7"/>
      <c r="AB8" s="7"/>
      <c r="AC8" s="7"/>
      <c r="AD8" s="7"/>
      <c r="AE8" s="7"/>
      <c r="AF8" s="7"/>
      <c r="AG8" s="7"/>
      <c r="AH8" s="7"/>
      <c r="AI8" s="7"/>
      <c r="AJ8" s="7"/>
      <c r="AK8" s="7"/>
      <c r="AL8" s="7"/>
      <c r="AM8" s="7"/>
      <c r="AN8" s="7"/>
      <c r="AO8" s="7"/>
      <c r="AP8" s="6"/>
      <c r="AQ8" s="6"/>
      <c r="AR8" s="6"/>
      <c r="AS8" s="6"/>
      <c r="AT8" s="6"/>
      <c r="AU8" s="7"/>
    </row>
    <row r="9" spans="1:47" s="5" customFormat="1" ht="13.5" customHeight="1" x14ac:dyDescent="0.25">
      <c r="A9" s="135" t="str">
        <f>IF(AND(COUNTIF(N46:N76,"&gt;0")&gt;0,C10=""),"Bitte Lagervolumen angeben","")</f>
        <v/>
      </c>
      <c r="B9" s="89"/>
      <c r="C9" s="88"/>
      <c r="D9" s="87"/>
      <c r="E9" s="87"/>
      <c r="F9" s="87"/>
      <c r="G9" s="87"/>
      <c r="H9" s="87"/>
      <c r="I9" s="87"/>
      <c r="J9" s="87"/>
      <c r="K9" s="87"/>
      <c r="L9" s="87"/>
      <c r="M9" s="87"/>
      <c r="N9" s="87"/>
      <c r="O9" s="87"/>
      <c r="P9" s="87"/>
      <c r="Q9" s="87"/>
      <c r="R9" s="87"/>
      <c r="S9" s="87"/>
      <c r="T9" s="87"/>
      <c r="U9" s="87"/>
      <c r="V9" s="87"/>
      <c r="Y9" s="7"/>
      <c r="Z9" s="7"/>
      <c r="AA9" s="7"/>
      <c r="AB9" s="7"/>
      <c r="AC9" s="7"/>
      <c r="AD9" s="7"/>
      <c r="AE9" s="7"/>
      <c r="AF9" s="7"/>
      <c r="AG9" s="7"/>
      <c r="AH9" s="7"/>
      <c r="AI9" s="7"/>
      <c r="AJ9" s="7"/>
      <c r="AK9" s="7"/>
      <c r="AL9" s="7"/>
      <c r="AM9" s="7"/>
      <c r="AN9" s="7"/>
      <c r="AO9" s="7"/>
      <c r="AP9" s="6"/>
      <c r="AQ9" s="6"/>
      <c r="AR9" s="6"/>
      <c r="AS9" s="6"/>
      <c r="AT9" s="6"/>
      <c r="AU9" s="7"/>
    </row>
    <row r="10" spans="1:47" s="5" customFormat="1" ht="15" customHeight="1" x14ac:dyDescent="0.25">
      <c r="A10" s="223" t="s">
        <v>7113</v>
      </c>
      <c r="B10" s="223"/>
      <c r="C10" s="141"/>
      <c r="D10" s="85" t="s">
        <v>7106</v>
      </c>
      <c r="E10" s="85"/>
      <c r="F10" s="85"/>
      <c r="H10" s="87"/>
      <c r="I10" s="87"/>
      <c r="J10" s="87"/>
      <c r="K10" s="87"/>
      <c r="L10" s="87"/>
      <c r="M10" s="87"/>
      <c r="N10" s="87"/>
      <c r="O10" s="87"/>
      <c r="P10" s="87"/>
      <c r="Q10" s="87"/>
      <c r="R10" s="87"/>
      <c r="S10" s="87"/>
      <c r="T10" s="87"/>
      <c r="U10" s="87"/>
      <c r="V10" s="87"/>
      <c r="Y10" s="7"/>
      <c r="Z10" s="7"/>
      <c r="AA10" s="7"/>
      <c r="AB10" s="7"/>
      <c r="AC10" s="7"/>
      <c r="AD10" s="7"/>
      <c r="AE10" s="7"/>
      <c r="AF10" s="7"/>
      <c r="AG10" s="7"/>
      <c r="AH10" s="7"/>
      <c r="AI10" s="7"/>
      <c r="AJ10" s="7"/>
      <c r="AK10" s="7"/>
      <c r="AL10" s="7"/>
      <c r="AM10" s="7"/>
      <c r="AN10" s="7"/>
      <c r="AO10" s="7"/>
      <c r="AP10" s="6"/>
      <c r="AQ10" s="6"/>
      <c r="AR10" s="6"/>
      <c r="AS10" s="6"/>
      <c r="AT10" s="6"/>
      <c r="AU10" s="7"/>
    </row>
    <row r="11" spans="1:47" s="5" customFormat="1" ht="15" customHeight="1" x14ac:dyDescent="0.25">
      <c r="A11" s="223" t="s">
        <v>7114</v>
      </c>
      <c r="B11" s="223"/>
      <c r="C11" s="142"/>
      <c r="D11" s="143">
        <f>IF(C11&gt;0,C11,Niederschläge!I3)</f>
        <v>0</v>
      </c>
      <c r="E11" s="84" t="s">
        <v>7116</v>
      </c>
      <c r="F11" s="85"/>
      <c r="H11" s="87"/>
      <c r="I11" s="87"/>
      <c r="J11" s="87"/>
      <c r="K11" s="87"/>
      <c r="L11" s="87"/>
      <c r="M11" s="87"/>
      <c r="N11" s="87"/>
      <c r="O11" s="87"/>
      <c r="P11" s="87"/>
      <c r="Q11" s="87"/>
      <c r="R11" s="87"/>
      <c r="S11" s="87"/>
      <c r="T11" s="87"/>
      <c r="U11" s="87"/>
      <c r="V11" s="87"/>
      <c r="Y11" s="7"/>
      <c r="Z11" s="7"/>
      <c r="AA11" s="7"/>
      <c r="AB11" s="7"/>
      <c r="AC11" s="7"/>
      <c r="AD11" s="7"/>
      <c r="AE11" s="7"/>
      <c r="AF11" s="7"/>
      <c r="AG11" s="7"/>
      <c r="AH11" s="7"/>
      <c r="AI11" s="7"/>
      <c r="AJ11" s="7"/>
      <c r="AK11" s="7"/>
      <c r="AL11" s="7"/>
      <c r="AM11" s="7"/>
      <c r="AN11" s="7"/>
      <c r="AO11" s="7"/>
      <c r="AP11" s="6"/>
      <c r="AQ11" s="6"/>
      <c r="AR11" s="6"/>
      <c r="AS11" s="6"/>
      <c r="AT11" s="6"/>
      <c r="AU11" s="7"/>
    </row>
    <row r="12" spans="1:47" s="5" customFormat="1" ht="15" customHeight="1" thickBot="1" x14ac:dyDescent="0.3">
      <c r="A12" s="135" t="str">
        <f>IF(AND(D11=0,SUM($L$32:$M$34)&gt;0),"Bitte Niederschlag oder Betriebsnummer eingeben","")</f>
        <v/>
      </c>
      <c r="B12" s="89"/>
      <c r="C12" s="88"/>
      <c r="D12" s="87"/>
      <c r="E12" s="87"/>
      <c r="F12" s="87"/>
      <c r="G12" s="87"/>
      <c r="H12" s="87"/>
      <c r="I12" s="87"/>
      <c r="J12" s="87"/>
      <c r="K12" s="87"/>
      <c r="L12" s="87"/>
      <c r="M12" s="87"/>
      <c r="N12" s="87"/>
      <c r="O12" s="87"/>
      <c r="P12" s="87"/>
      <c r="Q12" s="90"/>
      <c r="R12" s="87"/>
      <c r="S12" s="87"/>
      <c r="T12" s="87"/>
      <c r="U12" s="87"/>
      <c r="V12" s="87"/>
      <c r="Y12" s="7"/>
      <c r="Z12" s="7"/>
      <c r="AA12" s="7"/>
      <c r="AB12" s="7"/>
      <c r="AC12" s="7"/>
      <c r="AD12" s="7"/>
      <c r="AE12" s="7"/>
      <c r="AF12" s="7"/>
      <c r="AG12" s="7"/>
      <c r="AH12" s="7"/>
      <c r="AI12" s="7"/>
      <c r="AJ12" s="7"/>
      <c r="AK12" s="7"/>
      <c r="AL12" s="7"/>
      <c r="AM12" s="7"/>
      <c r="AN12" s="7"/>
      <c r="AO12" s="7"/>
      <c r="AP12" s="6"/>
      <c r="AQ12" s="6"/>
      <c r="AR12" s="6"/>
      <c r="AS12" s="6"/>
      <c r="AT12" s="6"/>
      <c r="AU12" s="7"/>
    </row>
    <row r="13" spans="1:47" s="5" customFormat="1" ht="15" customHeight="1" x14ac:dyDescent="0.25">
      <c r="A13" s="88"/>
      <c r="B13" s="265" t="s">
        <v>7146</v>
      </c>
      <c r="C13" s="266"/>
      <c r="D13" s="266"/>
      <c r="E13" s="267"/>
      <c r="F13" s="87"/>
      <c r="G13" s="87"/>
      <c r="H13" s="87"/>
      <c r="I13" s="87"/>
      <c r="J13" s="87"/>
      <c r="K13" s="87"/>
      <c r="L13" s="87"/>
      <c r="M13" s="87"/>
      <c r="N13" s="87"/>
      <c r="O13" s="87"/>
      <c r="P13" s="87"/>
      <c r="Q13" s="87"/>
      <c r="R13" s="87"/>
      <c r="S13" s="87"/>
      <c r="T13" s="87"/>
      <c r="U13" s="87"/>
      <c r="V13" s="87"/>
      <c r="Y13" s="7"/>
      <c r="Z13" s="7"/>
      <c r="AA13" s="7"/>
      <c r="AB13" s="7"/>
      <c r="AC13" s="7"/>
      <c r="AD13" s="7"/>
      <c r="AE13" s="7"/>
      <c r="AF13" s="7"/>
      <c r="AG13" s="7"/>
      <c r="AH13" s="7"/>
      <c r="AI13" s="7"/>
      <c r="AJ13" s="7"/>
      <c r="AK13" s="7"/>
      <c r="AL13" s="7"/>
      <c r="AM13" s="7"/>
      <c r="AN13" s="7"/>
      <c r="AO13" s="7"/>
      <c r="AP13" s="6"/>
      <c r="AQ13" s="6"/>
      <c r="AR13" s="6"/>
      <c r="AS13" s="6"/>
      <c r="AT13" s="6"/>
      <c r="AU13" s="7"/>
    </row>
    <row r="14" spans="1:47" s="5" customFormat="1" ht="15" customHeight="1" x14ac:dyDescent="0.25">
      <c r="A14" s="88"/>
      <c r="B14" s="146"/>
      <c r="C14" s="147"/>
      <c r="D14" s="259" t="s">
        <v>7147</v>
      </c>
      <c r="E14" s="260" t="s">
        <v>7148</v>
      </c>
      <c r="F14" s="87"/>
      <c r="G14" s="87"/>
      <c r="H14" s="87"/>
      <c r="I14" s="87"/>
      <c r="J14" s="87"/>
      <c r="K14" s="87"/>
      <c r="L14" s="87"/>
      <c r="M14" s="87"/>
      <c r="N14" s="87"/>
      <c r="O14" s="87"/>
      <c r="P14" s="87"/>
      <c r="Q14" s="87"/>
      <c r="R14" s="87"/>
      <c r="S14" s="87"/>
      <c r="T14" s="87"/>
      <c r="U14" s="87"/>
      <c r="V14" s="87"/>
      <c r="Y14" s="162"/>
      <c r="Z14" s="162"/>
      <c r="AA14" s="7"/>
      <c r="AB14" s="7"/>
      <c r="AC14" s="7"/>
      <c r="AD14" s="7"/>
      <c r="AE14" s="7"/>
      <c r="AF14" s="7"/>
      <c r="AG14" s="7"/>
      <c r="AH14" s="7"/>
      <c r="AI14" s="7"/>
      <c r="AJ14" s="7"/>
      <c r="AK14" s="7"/>
      <c r="AL14" s="7"/>
      <c r="AM14" s="7"/>
      <c r="AN14" s="7"/>
      <c r="AO14" s="7"/>
      <c r="AP14" s="6"/>
      <c r="AQ14" s="6"/>
      <c r="AR14" s="6"/>
      <c r="AS14" s="6"/>
      <c r="AT14" s="6"/>
      <c r="AU14" s="7"/>
    </row>
    <row r="15" spans="1:47" s="5" customFormat="1" ht="15" customHeight="1" x14ac:dyDescent="0.25">
      <c r="A15" s="88"/>
      <c r="B15" s="146"/>
      <c r="C15" s="148"/>
      <c r="D15" s="259"/>
      <c r="E15" s="260"/>
      <c r="F15" s="87"/>
      <c r="G15" s="87"/>
      <c r="H15" s="87"/>
      <c r="I15" s="87"/>
      <c r="J15" s="87"/>
      <c r="K15" s="87"/>
      <c r="L15" s="87"/>
      <c r="M15" s="87"/>
      <c r="N15" s="87"/>
      <c r="O15" s="87"/>
      <c r="P15" s="87"/>
      <c r="Q15" s="87"/>
      <c r="R15" s="87"/>
      <c r="S15" s="87"/>
      <c r="T15" s="87"/>
      <c r="U15" s="87"/>
      <c r="V15" s="87"/>
      <c r="Y15" s="172"/>
      <c r="Z15" s="163"/>
      <c r="AA15" s="7"/>
      <c r="AB15" s="7"/>
      <c r="AC15" s="7"/>
      <c r="AD15" s="7"/>
      <c r="AE15" s="7"/>
      <c r="AF15" s="7"/>
      <c r="AG15" s="7"/>
      <c r="AH15" s="7"/>
      <c r="AI15" s="7"/>
      <c r="AJ15" s="7"/>
      <c r="AK15" s="7"/>
      <c r="AL15" s="7"/>
      <c r="AM15" s="7"/>
      <c r="AN15" s="7"/>
      <c r="AO15" s="7"/>
      <c r="AP15" s="6"/>
      <c r="AQ15" s="6"/>
      <c r="AR15" s="6"/>
      <c r="AS15" s="6"/>
      <c r="AT15" s="6"/>
      <c r="AU15" s="7"/>
    </row>
    <row r="16" spans="1:47" s="5" customFormat="1" ht="15" customHeight="1" x14ac:dyDescent="0.25">
      <c r="A16" s="88"/>
      <c r="B16" s="261" t="s">
        <v>0</v>
      </c>
      <c r="C16" s="262"/>
      <c r="D16" s="149">
        <f>DATE(Z3,1,1)</f>
        <v>46023</v>
      </c>
      <c r="E16" s="150">
        <f>LARGE($AC$46:$AC$76,1)</f>
        <v>46023</v>
      </c>
      <c r="F16" s="87"/>
      <c r="G16" s="87"/>
      <c r="H16" s="87"/>
      <c r="I16" s="87"/>
      <c r="J16" s="87"/>
      <c r="K16" s="87"/>
      <c r="L16" s="87"/>
      <c r="M16" s="87"/>
      <c r="N16" s="87"/>
      <c r="O16" s="87"/>
      <c r="P16" s="87"/>
      <c r="Q16" s="87"/>
      <c r="R16" s="87"/>
      <c r="S16" s="87"/>
      <c r="T16" s="87"/>
      <c r="U16" s="87"/>
      <c r="V16" s="87"/>
      <c r="Y16" s="162"/>
      <c r="Z16" s="164"/>
      <c r="AA16" s="7"/>
      <c r="AB16" s="7"/>
      <c r="AC16" s="7"/>
      <c r="AD16" s="7"/>
      <c r="AE16" s="7"/>
      <c r="AF16" s="7"/>
      <c r="AG16" s="7"/>
      <c r="AH16" s="7"/>
      <c r="AI16" s="7"/>
      <c r="AJ16" s="7"/>
      <c r="AK16" s="7"/>
      <c r="AL16" s="7"/>
      <c r="AM16" s="7"/>
      <c r="AN16" s="7"/>
      <c r="AO16" s="7"/>
      <c r="AP16" s="6"/>
      <c r="AQ16" s="6"/>
      <c r="AR16" s="6"/>
      <c r="AS16" s="6"/>
      <c r="AT16" s="6"/>
      <c r="AU16" s="7"/>
    </row>
    <row r="17" spans="1:52" s="5" customFormat="1" ht="15" customHeight="1" x14ac:dyDescent="0.25">
      <c r="A17" s="88"/>
      <c r="B17" s="289" t="s">
        <v>7149</v>
      </c>
      <c r="C17" s="290"/>
      <c r="D17" s="154"/>
      <c r="E17" s="151">
        <f>INDEX($N$46:$N$76,MATCH($E$16,$AC$46:$AC$76,0))</f>
        <v>0</v>
      </c>
      <c r="F17" s="87"/>
      <c r="G17" s="87"/>
      <c r="H17" s="87"/>
      <c r="I17" s="87"/>
      <c r="J17" s="87"/>
      <c r="K17" s="87"/>
      <c r="L17" s="87"/>
      <c r="M17" s="87"/>
      <c r="N17" s="87"/>
      <c r="O17" s="87"/>
      <c r="P17" s="87"/>
      <c r="Q17" s="87"/>
      <c r="R17" s="87"/>
      <c r="S17" s="87"/>
      <c r="T17" s="87"/>
      <c r="U17" s="87"/>
      <c r="V17" s="87"/>
      <c r="X17" s="164"/>
      <c r="Y17" s="162"/>
      <c r="Z17" s="165"/>
      <c r="AA17" s="7"/>
      <c r="AB17" s="7"/>
      <c r="AC17" s="7"/>
      <c r="AD17" s="7"/>
      <c r="AE17" s="7"/>
      <c r="AF17" s="7"/>
      <c r="AG17" s="7"/>
      <c r="AH17" s="7"/>
      <c r="AI17" s="7"/>
      <c r="AJ17" s="7"/>
      <c r="AK17" s="7"/>
      <c r="AL17" s="7"/>
      <c r="AM17" s="7"/>
      <c r="AN17" s="7"/>
      <c r="AO17" s="7"/>
      <c r="AP17" s="6"/>
      <c r="AQ17" s="6"/>
      <c r="AR17" s="6"/>
      <c r="AS17" s="6"/>
      <c r="AT17" s="6"/>
      <c r="AU17" s="7"/>
    </row>
    <row r="18" spans="1:52" s="5" customFormat="1" ht="15" customHeight="1" x14ac:dyDescent="0.25">
      <c r="A18" s="88"/>
      <c r="B18" s="268" t="s">
        <v>7150</v>
      </c>
      <c r="C18" s="269"/>
      <c r="D18" s="182"/>
      <c r="E18" s="152">
        <f>INDEX($O$46:$O$76,MATCH($E$16,$AC$46:$AC$76,0))</f>
        <v>0</v>
      </c>
      <c r="F18" s="87"/>
      <c r="G18" s="88"/>
      <c r="H18" s="88"/>
      <c r="I18" s="88"/>
      <c r="J18" s="88"/>
      <c r="K18" s="88"/>
      <c r="L18" s="88"/>
      <c r="M18" s="88"/>
      <c r="N18" s="88"/>
      <c r="O18" s="88"/>
      <c r="P18" s="88"/>
      <c r="Q18" s="88"/>
      <c r="R18" s="88"/>
      <c r="S18" s="88"/>
      <c r="T18" s="88"/>
      <c r="U18" s="88"/>
      <c r="V18" s="88"/>
      <c r="Y18" s="162"/>
      <c r="Z18" s="165"/>
      <c r="AA18" s="7"/>
      <c r="AB18" s="7"/>
      <c r="AC18" s="7"/>
      <c r="AD18" s="7"/>
      <c r="AE18" s="7"/>
      <c r="AF18" s="7"/>
      <c r="AG18" s="7"/>
      <c r="AH18" s="7"/>
      <c r="AI18" s="7"/>
      <c r="AJ18" s="7"/>
      <c r="AK18" s="7"/>
      <c r="AL18" s="7"/>
      <c r="AM18" s="7"/>
      <c r="AN18" s="7"/>
      <c r="AO18" s="7"/>
      <c r="AP18" s="6"/>
      <c r="AQ18" s="6"/>
      <c r="AR18" s="6"/>
      <c r="AS18" s="6"/>
      <c r="AT18" s="6"/>
      <c r="AU18" s="7"/>
    </row>
    <row r="19" spans="1:52" s="5" customFormat="1" ht="15" customHeight="1" x14ac:dyDescent="0.25">
      <c r="A19" s="88"/>
      <c r="B19" s="268" t="s">
        <v>7152</v>
      </c>
      <c r="C19" s="269"/>
      <c r="D19" s="182"/>
      <c r="E19" s="152">
        <f>INDEX($P$46:$P$76,MATCH($E$16,$AC$46:$AC$76,0))</f>
        <v>0</v>
      </c>
      <c r="F19" s="87"/>
      <c r="G19" s="88"/>
      <c r="H19" s="88"/>
      <c r="I19" s="88"/>
      <c r="J19" s="88"/>
      <c r="K19" s="88"/>
      <c r="L19" s="88"/>
      <c r="M19" s="88"/>
      <c r="N19" s="88"/>
      <c r="O19" s="88"/>
      <c r="P19" s="88"/>
      <c r="Q19" s="88"/>
      <c r="R19" s="88"/>
      <c r="S19" s="88"/>
      <c r="T19" s="88"/>
      <c r="U19" s="88"/>
      <c r="V19" s="88"/>
      <c r="Y19" s="166"/>
      <c r="Z19" s="165"/>
      <c r="AB19" s="7"/>
      <c r="AC19" s="7"/>
      <c r="AD19" s="7"/>
      <c r="AE19" s="7"/>
      <c r="AF19" s="7"/>
      <c r="AG19" s="7"/>
      <c r="AH19" s="7"/>
      <c r="AI19" s="7"/>
      <c r="AJ19" s="7"/>
      <c r="AK19" s="7"/>
      <c r="AL19" s="7"/>
      <c r="AM19" s="7"/>
      <c r="AN19" s="7"/>
      <c r="AO19" s="7"/>
      <c r="AP19" s="6"/>
      <c r="AQ19" s="6"/>
      <c r="AR19" s="6"/>
      <c r="AS19" s="6"/>
      <c r="AT19" s="6"/>
      <c r="AU19" s="7"/>
    </row>
    <row r="20" spans="1:52" s="5" customFormat="1" ht="15" customHeight="1" x14ac:dyDescent="0.25">
      <c r="A20" s="88"/>
      <c r="B20" s="268" t="s">
        <v>7153</v>
      </c>
      <c r="C20" s="269"/>
      <c r="D20" s="182"/>
      <c r="E20" s="152">
        <f>INDEX($Q$46:$Q$76,MATCH($E$16,$AC$46:$AC$76,0))</f>
        <v>0</v>
      </c>
      <c r="F20" s="87"/>
      <c r="G20" s="88"/>
      <c r="H20" s="88"/>
      <c r="I20" s="88"/>
      <c r="J20" s="88"/>
      <c r="K20" s="88"/>
      <c r="L20" s="88"/>
      <c r="M20" s="88"/>
      <c r="N20" s="88"/>
      <c r="O20" s="88"/>
      <c r="P20" s="88"/>
      <c r="Q20" s="88"/>
      <c r="R20" s="88"/>
      <c r="S20" s="88"/>
      <c r="T20" s="88"/>
      <c r="U20" s="88"/>
      <c r="V20" s="88"/>
      <c r="Y20" s="166"/>
      <c r="Z20" s="165"/>
      <c r="AB20" s="7"/>
      <c r="AC20" s="7"/>
      <c r="AD20" s="7"/>
      <c r="AE20" s="7"/>
      <c r="AF20" s="7"/>
      <c r="AG20" s="7"/>
      <c r="AH20" s="7"/>
      <c r="AI20" s="7"/>
      <c r="AJ20" s="7"/>
      <c r="AK20" s="7"/>
      <c r="AL20" s="7"/>
      <c r="AM20" s="7"/>
      <c r="AN20" s="7"/>
      <c r="AO20" s="7"/>
      <c r="AP20" s="6"/>
      <c r="AQ20" s="6"/>
      <c r="AR20" s="6"/>
      <c r="AS20" s="6"/>
      <c r="AT20" s="6"/>
      <c r="AU20" s="7"/>
    </row>
    <row r="21" spans="1:52" s="5" customFormat="1" ht="15" customHeight="1" x14ac:dyDescent="0.25">
      <c r="A21" s="88"/>
      <c r="B21" s="268" t="s">
        <v>7154</v>
      </c>
      <c r="C21" s="269"/>
      <c r="D21" s="182"/>
      <c r="E21" s="152">
        <f>INDEX($R$46:$R$76,MATCH($E$16,$AC$46:$AC$76,0))</f>
        <v>0</v>
      </c>
      <c r="F21" s="87"/>
      <c r="G21" s="88"/>
      <c r="H21" s="88"/>
      <c r="I21" s="88"/>
      <c r="J21" s="88"/>
      <c r="K21" s="88"/>
      <c r="L21" s="88"/>
      <c r="M21" s="88"/>
      <c r="N21" s="88"/>
      <c r="O21" s="88"/>
      <c r="P21" s="88"/>
      <c r="Q21" s="88"/>
      <c r="R21" s="88"/>
      <c r="S21" s="88"/>
      <c r="T21" s="88"/>
      <c r="U21" s="88"/>
      <c r="V21" s="88"/>
      <c r="Y21" s="166"/>
      <c r="Z21" s="165"/>
      <c r="AB21" s="7"/>
      <c r="AC21" s="7"/>
      <c r="AD21" s="7"/>
      <c r="AE21" s="7"/>
      <c r="AF21" s="7"/>
      <c r="AG21" s="7"/>
      <c r="AH21" s="7"/>
      <c r="AI21" s="7"/>
      <c r="AJ21" s="7"/>
      <c r="AK21" s="7"/>
      <c r="AL21" s="7"/>
      <c r="AM21" s="7"/>
      <c r="AN21" s="7"/>
      <c r="AO21" s="7"/>
      <c r="AP21" s="6"/>
      <c r="AQ21" s="6"/>
      <c r="AR21" s="6"/>
      <c r="AS21" s="6"/>
      <c r="AT21" s="6"/>
      <c r="AU21" s="7"/>
    </row>
    <row r="22" spans="1:52" s="5" customFormat="1" ht="15" customHeight="1" x14ac:dyDescent="0.25">
      <c r="A22" s="88"/>
      <c r="B22" s="287" t="s">
        <v>7155</v>
      </c>
      <c r="C22" s="288"/>
      <c r="D22" s="183"/>
      <c r="E22" s="156">
        <f>INDEX($S$46:$S$76,MATCH($E$16,$AC$46:$AC$76,0))</f>
        <v>0</v>
      </c>
      <c r="F22" s="87"/>
      <c r="G22" s="88"/>
      <c r="H22" s="88"/>
      <c r="I22" s="88"/>
      <c r="J22" s="88"/>
      <c r="K22" s="88"/>
      <c r="L22" s="88"/>
      <c r="M22" s="88"/>
      <c r="N22" s="88"/>
      <c r="O22" s="88"/>
      <c r="P22" s="88"/>
      <c r="Q22" s="88"/>
      <c r="R22" s="88"/>
      <c r="S22" s="88"/>
      <c r="T22" s="88"/>
      <c r="U22" s="88"/>
      <c r="V22" s="88"/>
      <c r="Y22" s="166"/>
      <c r="Z22" s="164"/>
      <c r="AB22" s="7"/>
      <c r="AC22" s="7"/>
      <c r="AD22" s="7"/>
      <c r="AE22" s="7"/>
      <c r="AF22" s="7"/>
      <c r="AG22" s="7"/>
      <c r="AH22" s="7"/>
      <c r="AI22" s="7"/>
      <c r="AJ22" s="7"/>
      <c r="AK22" s="7"/>
      <c r="AL22" s="7"/>
      <c r="AM22" s="7"/>
      <c r="AN22" s="7"/>
      <c r="AO22" s="7"/>
      <c r="AP22" s="6"/>
      <c r="AQ22" s="6"/>
      <c r="AR22" s="6"/>
      <c r="AS22" s="6"/>
      <c r="AT22" s="6"/>
      <c r="AU22" s="7"/>
    </row>
    <row r="23" spans="1:52" s="5" customFormat="1" ht="15" customHeight="1" x14ac:dyDescent="0.25">
      <c r="A23" s="88"/>
      <c r="B23" s="261" t="s">
        <v>7157</v>
      </c>
      <c r="C23" s="262"/>
      <c r="D23" s="157"/>
      <c r="E23" s="158">
        <f>INDEX($AY$46:$AY$76,MATCH($E$16,$AC$46:$AC$76,0))*100</f>
        <v>0</v>
      </c>
      <c r="F23" s="87"/>
      <c r="G23" s="88"/>
      <c r="H23" s="88"/>
      <c r="I23" s="88"/>
      <c r="J23" s="88"/>
      <c r="K23" s="88"/>
      <c r="L23" s="88"/>
      <c r="M23" s="88"/>
      <c r="N23" s="88"/>
      <c r="O23" s="88"/>
      <c r="P23" s="88"/>
      <c r="Q23" s="88"/>
      <c r="R23" s="88"/>
      <c r="S23" s="88"/>
      <c r="T23" s="88"/>
      <c r="U23" s="88"/>
      <c r="V23" s="88"/>
      <c r="Y23" s="166"/>
      <c r="Z23" s="164"/>
      <c r="AB23" s="7"/>
      <c r="AC23" s="7"/>
      <c r="AD23" s="7"/>
      <c r="AE23" s="7"/>
      <c r="AF23" s="7"/>
      <c r="AG23" s="7"/>
      <c r="AH23" s="7"/>
      <c r="AI23" s="7"/>
      <c r="AJ23" s="7"/>
      <c r="AK23" s="7"/>
      <c r="AL23" s="7"/>
      <c r="AM23" s="7"/>
      <c r="AN23" s="7"/>
      <c r="AO23" s="7"/>
      <c r="AP23" s="6"/>
      <c r="AQ23" s="6"/>
      <c r="AR23" s="6"/>
      <c r="AS23" s="6"/>
      <c r="AT23" s="6"/>
      <c r="AU23" s="7"/>
    </row>
    <row r="24" spans="1:52" s="5" customFormat="1" ht="15" customHeight="1" x14ac:dyDescent="0.25">
      <c r="A24" s="88"/>
      <c r="B24" s="268" t="s">
        <v>7158</v>
      </c>
      <c r="C24" s="269"/>
      <c r="D24" s="154"/>
      <c r="E24" s="151">
        <f>INDEX($AZ$46:$AZ$76,MATCH($E$16,$AC$46:$AC$76,0))*100</f>
        <v>0</v>
      </c>
      <c r="F24" s="87"/>
      <c r="G24" s="88"/>
      <c r="H24" s="88"/>
      <c r="I24" s="88"/>
      <c r="J24" s="88"/>
      <c r="K24" s="88"/>
      <c r="L24" s="88"/>
      <c r="M24" s="88"/>
      <c r="N24" s="88"/>
      <c r="O24" s="88"/>
      <c r="P24" s="88"/>
      <c r="Q24" s="88"/>
      <c r="R24" s="88"/>
      <c r="S24" s="88"/>
      <c r="T24" s="88"/>
      <c r="U24" s="88"/>
      <c r="V24" s="88"/>
      <c r="Y24" s="166"/>
      <c r="Z24" s="164"/>
      <c r="AB24" s="7"/>
      <c r="AC24" s="7"/>
      <c r="AD24" s="7"/>
      <c r="AE24" s="7"/>
      <c r="AF24" s="7"/>
      <c r="AG24" s="7"/>
      <c r="AH24" s="7"/>
      <c r="AI24" s="7"/>
      <c r="AJ24" s="7"/>
      <c r="AK24" s="7"/>
      <c r="AL24" s="7"/>
      <c r="AM24" s="7"/>
      <c r="AN24" s="7"/>
      <c r="AO24" s="7"/>
      <c r="AP24" s="6"/>
      <c r="AQ24" s="6"/>
      <c r="AR24" s="6"/>
      <c r="AS24" s="6"/>
      <c r="AT24" s="6"/>
      <c r="AU24" s="7"/>
    </row>
    <row r="25" spans="1:52" s="5" customFormat="1" ht="15" customHeight="1" x14ac:dyDescent="0.25">
      <c r="A25" s="88"/>
      <c r="B25" s="287" t="s">
        <v>7159</v>
      </c>
      <c r="C25" s="288"/>
      <c r="D25" s="159"/>
      <c r="E25" s="160">
        <f>INDEX($BA$46:$BA$76,MATCH($E$16,$AC$46:$AC$76,0))*100</f>
        <v>0</v>
      </c>
      <c r="F25" s="87"/>
      <c r="G25" s="88"/>
      <c r="H25" s="88"/>
      <c r="I25" s="88"/>
      <c r="J25" s="88"/>
      <c r="K25" s="88"/>
      <c r="L25" s="88"/>
      <c r="M25" s="88"/>
      <c r="N25" s="88"/>
      <c r="O25" s="88"/>
      <c r="P25" s="88"/>
      <c r="Q25" s="88"/>
      <c r="R25" s="88"/>
      <c r="S25" s="88"/>
      <c r="T25" s="88"/>
      <c r="U25" s="88"/>
      <c r="V25" s="88"/>
      <c r="Y25" s="166"/>
      <c r="Z25" s="164"/>
      <c r="AB25" s="7"/>
      <c r="AC25" s="7"/>
      <c r="AD25" s="7"/>
      <c r="AE25" s="7"/>
      <c r="AF25" s="7"/>
      <c r="AG25" s="7"/>
      <c r="AH25" s="7"/>
      <c r="AI25" s="7"/>
      <c r="AJ25" s="7"/>
      <c r="AK25" s="7"/>
      <c r="AL25" s="7"/>
      <c r="AM25" s="7"/>
      <c r="AN25" s="7"/>
      <c r="AO25" s="7"/>
      <c r="AP25" s="6"/>
      <c r="AQ25" s="6"/>
      <c r="AR25" s="6"/>
      <c r="AS25" s="6"/>
      <c r="AT25" s="6"/>
      <c r="AU25" s="7"/>
    </row>
    <row r="26" spans="1:52" s="5" customFormat="1" ht="15" customHeight="1" x14ac:dyDescent="0.25">
      <c r="A26" s="88"/>
      <c r="B26" s="261" t="s">
        <v>7151</v>
      </c>
      <c r="C26" s="262"/>
      <c r="D26" s="157"/>
      <c r="E26" s="158">
        <f>INDEX($U$46:$U$76,MATCH($E$16,$AC$46:$AC$76,0))</f>
        <v>0</v>
      </c>
      <c r="F26" s="87"/>
      <c r="G26" s="88"/>
      <c r="H26" s="88"/>
      <c r="I26" s="88"/>
      <c r="J26" s="88"/>
      <c r="K26" s="88"/>
      <c r="L26" s="88"/>
      <c r="M26" s="88"/>
      <c r="N26" s="88"/>
      <c r="O26" s="88"/>
      <c r="P26" s="88"/>
      <c r="Q26" s="88"/>
      <c r="R26" s="88"/>
      <c r="S26" s="88"/>
      <c r="T26" s="88"/>
      <c r="U26" s="88"/>
      <c r="V26" s="88"/>
      <c r="Y26" s="166"/>
      <c r="Z26" s="164"/>
      <c r="AB26" s="7"/>
      <c r="AC26" s="7"/>
      <c r="AD26" s="7"/>
      <c r="AE26" s="7"/>
      <c r="AF26" s="7"/>
      <c r="AG26" s="7"/>
      <c r="AH26" s="7"/>
      <c r="AI26" s="7"/>
      <c r="AJ26" s="7"/>
      <c r="AK26" s="7"/>
      <c r="AL26" s="7"/>
      <c r="AM26" s="7"/>
      <c r="AN26" s="7"/>
      <c r="AO26" s="7"/>
      <c r="AP26" s="6"/>
      <c r="AQ26" s="6"/>
      <c r="AR26" s="6"/>
      <c r="AS26" s="6"/>
      <c r="AT26" s="6"/>
      <c r="AU26" s="7"/>
    </row>
    <row r="27" spans="1:52" s="5" customFormat="1" ht="15" customHeight="1" thickBot="1" x14ac:dyDescent="0.3">
      <c r="A27" s="88"/>
      <c r="B27" s="263" t="s">
        <v>7156</v>
      </c>
      <c r="C27" s="264"/>
      <c r="D27" s="155"/>
      <c r="E27" s="153">
        <f>INDEX($V$46:$V$76,MATCH($E$16,$AC$46:$AC$76,0))</f>
        <v>0</v>
      </c>
      <c r="F27" s="87"/>
      <c r="G27" s="88"/>
      <c r="H27" s="88"/>
      <c r="I27" s="88"/>
      <c r="J27" s="88"/>
      <c r="K27" s="88"/>
      <c r="L27" s="88"/>
      <c r="M27" s="88"/>
      <c r="N27" s="88"/>
      <c r="O27" s="88"/>
      <c r="P27" s="88"/>
      <c r="Q27" s="88"/>
      <c r="R27" s="88"/>
      <c r="S27" s="88"/>
      <c r="T27" s="88"/>
      <c r="U27" s="88"/>
      <c r="V27" s="88"/>
      <c r="AB27" s="7"/>
      <c r="AC27" s="7"/>
      <c r="AD27" s="7"/>
      <c r="AE27" s="7"/>
      <c r="AF27" s="7"/>
      <c r="AG27" s="7"/>
      <c r="AH27" s="7"/>
      <c r="AI27" s="7"/>
      <c r="AJ27" s="7"/>
      <c r="AK27" s="7"/>
      <c r="AL27" s="7"/>
      <c r="AM27" s="7"/>
      <c r="AN27" s="7"/>
      <c r="AO27" s="7"/>
      <c r="AP27" s="6"/>
      <c r="AQ27" s="6"/>
      <c r="AR27" s="6"/>
      <c r="AS27" s="6"/>
      <c r="AT27" s="6"/>
      <c r="AU27" s="7"/>
    </row>
    <row r="28" spans="1:52" s="5" customFormat="1" ht="15" customHeight="1" x14ac:dyDescent="0.25">
      <c r="A28" s="135" t="str">
        <f>IF(OR(SUM(D17:D27)=0,SUM($D$23:$D$25)=100),"","Die Summe der Anteile Art (Zeilen 22 bis 24) muss 100 sein.")</f>
        <v/>
      </c>
      <c r="C28" s="88"/>
      <c r="D28" s="87"/>
      <c r="E28" s="87"/>
      <c r="F28" s="87"/>
      <c r="G28" s="88"/>
      <c r="H28" s="88"/>
      <c r="I28" s="88"/>
      <c r="J28" s="88"/>
      <c r="K28" s="88"/>
      <c r="L28" s="88"/>
      <c r="M28" s="88"/>
      <c r="N28" s="88"/>
      <c r="O28" s="88"/>
      <c r="P28" s="88"/>
      <c r="Q28" s="88"/>
      <c r="R28" s="88"/>
      <c r="S28" s="88"/>
      <c r="T28" s="88"/>
      <c r="U28" s="88"/>
      <c r="V28" s="88"/>
      <c r="AB28" s="7"/>
      <c r="AC28" s="7"/>
      <c r="AD28" s="7"/>
      <c r="AE28" s="7"/>
      <c r="AF28" s="7"/>
      <c r="AG28" s="7"/>
      <c r="AH28" s="7"/>
      <c r="AI28" s="7"/>
      <c r="AJ28" s="7"/>
      <c r="AK28" s="7"/>
      <c r="AL28" s="7"/>
      <c r="AM28" s="7"/>
      <c r="AN28" s="7"/>
      <c r="AO28" s="7"/>
      <c r="AP28" s="6"/>
      <c r="AQ28" s="6"/>
      <c r="AR28" s="6"/>
      <c r="AS28" s="6"/>
      <c r="AT28" s="6"/>
      <c r="AU28" s="7"/>
    </row>
    <row r="29" spans="1:52" s="5" customFormat="1" ht="15" customHeight="1" thickBot="1" x14ac:dyDescent="0.3">
      <c r="A29" s="88"/>
      <c r="B29" s="135" t="str">
        <f>IF(AND(SUM(D17:D27)&gt;0,OR(COUNTIF(D16:D22,"")&gt;0,COUNTIF(D26:D27,""))),"Angaben unvollständig","")</f>
        <v/>
      </c>
      <c r="C29" s="88"/>
      <c r="D29" s="87"/>
      <c r="E29" s="87"/>
      <c r="F29" s="87"/>
      <c r="G29" s="87"/>
      <c r="H29" s="87"/>
      <c r="I29" s="87"/>
      <c r="J29" s="87"/>
      <c r="K29" s="87"/>
      <c r="L29" s="87"/>
      <c r="M29" s="87"/>
      <c r="N29" s="87"/>
      <c r="O29" s="87"/>
      <c r="P29" s="87"/>
      <c r="Q29" s="87"/>
      <c r="R29" s="87"/>
      <c r="S29" s="87"/>
      <c r="T29" s="87"/>
      <c r="U29" s="87"/>
      <c r="V29" s="87"/>
      <c r="AB29" s="7"/>
      <c r="AC29" s="7"/>
      <c r="AD29" s="7"/>
      <c r="AE29" s="7"/>
      <c r="AF29" s="7"/>
      <c r="AG29" s="7"/>
      <c r="AH29" s="7"/>
      <c r="AI29" s="7"/>
      <c r="AJ29" s="7"/>
      <c r="AK29" s="7"/>
      <c r="AL29" s="7"/>
      <c r="AM29" s="7"/>
      <c r="AN29" s="7"/>
      <c r="AO29" s="7"/>
      <c r="AP29" s="6"/>
      <c r="AQ29" s="6"/>
      <c r="AR29" s="6"/>
      <c r="AS29" s="6"/>
      <c r="AT29" s="6"/>
      <c r="AU29" s="7"/>
    </row>
    <row r="30" spans="1:52" s="5" customFormat="1" ht="15" customHeight="1" x14ac:dyDescent="0.25">
      <c r="A30" s="88"/>
      <c r="B30" s="228" t="s">
        <v>7165</v>
      </c>
      <c r="C30" s="229"/>
      <c r="D30" s="229"/>
      <c r="E30" s="229"/>
      <c r="F30" s="229"/>
      <c r="G30" s="229"/>
      <c r="H30" s="229"/>
      <c r="I30" s="229"/>
      <c r="J30" s="229"/>
      <c r="K30" s="229"/>
      <c r="L30" s="229"/>
      <c r="M30" s="229"/>
      <c r="N30" s="230"/>
      <c r="O30" s="254" t="s">
        <v>7120</v>
      </c>
      <c r="P30" s="255"/>
      <c r="Q30" s="88"/>
      <c r="R30" s="88"/>
      <c r="S30" s="88"/>
      <c r="T30" s="87"/>
      <c r="U30" s="87"/>
      <c r="V30" s="87"/>
      <c r="Y30" s="7"/>
      <c r="Z30" s="7"/>
      <c r="AA30" s="7"/>
      <c r="AB30" s="7"/>
      <c r="AC30" s="7"/>
      <c r="AD30" s="7"/>
      <c r="AE30" s="7"/>
      <c r="AF30" s="7"/>
      <c r="AG30" s="7"/>
      <c r="AH30" s="7"/>
      <c r="AI30" s="7"/>
      <c r="AJ30" s="7"/>
      <c r="AK30" s="7"/>
      <c r="AL30" s="7"/>
      <c r="AM30" s="7"/>
      <c r="AN30" s="7"/>
      <c r="AO30" s="7"/>
      <c r="AP30" s="6"/>
      <c r="AQ30" s="6"/>
      <c r="AR30" s="6"/>
      <c r="AS30" s="6"/>
      <c r="AT30" s="6"/>
      <c r="AU30" s="7"/>
    </row>
    <row r="31" spans="1:52" s="5" customFormat="1" ht="15" customHeight="1" x14ac:dyDescent="0.25">
      <c r="A31" s="88"/>
      <c r="B31" s="231"/>
      <c r="C31" s="232"/>
      <c r="D31" s="232"/>
      <c r="E31" s="232"/>
      <c r="F31" s="232"/>
      <c r="G31" s="232"/>
      <c r="H31" s="232"/>
      <c r="I31" s="232"/>
      <c r="J31" s="232"/>
      <c r="K31" s="232"/>
      <c r="L31" s="232"/>
      <c r="M31" s="232"/>
      <c r="N31" s="233"/>
      <c r="O31" s="252" t="s">
        <v>7119</v>
      </c>
      <c r="P31" s="253"/>
      <c r="Q31" s="88"/>
      <c r="R31" s="88"/>
      <c r="S31" s="88"/>
      <c r="T31" s="87"/>
      <c r="U31" s="87"/>
      <c r="V31" s="87"/>
      <c r="Y31" s="7" t="s">
        <v>7121</v>
      </c>
      <c r="Z31" s="7" t="s">
        <v>7123</v>
      </c>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row>
    <row r="32" spans="1:52" s="5" customFormat="1" ht="15" customHeight="1" x14ac:dyDescent="0.25">
      <c r="A32" s="88"/>
      <c r="B32" s="203" t="s">
        <v>7142</v>
      </c>
      <c r="C32" s="204"/>
      <c r="D32" s="204"/>
      <c r="E32" s="204"/>
      <c r="F32" s="204"/>
      <c r="G32" s="204"/>
      <c r="H32" s="204"/>
      <c r="I32" s="204"/>
      <c r="J32" s="204"/>
      <c r="K32" s="205"/>
      <c r="L32" s="224"/>
      <c r="M32" s="225"/>
      <c r="N32" s="66" t="s">
        <v>7101</v>
      </c>
      <c r="O32" s="238" t="str">
        <f>IF(L32&gt;0.1,IF($D$11&lt;1,"Fehler",Y32)," ")</f>
        <v xml:space="preserve"> </v>
      </c>
      <c r="P32" s="239"/>
      <c r="Q32" s="88"/>
      <c r="R32" s="88"/>
      <c r="S32" s="88"/>
      <c r="T32" s="87"/>
      <c r="U32" s="87"/>
      <c r="V32" s="87"/>
      <c r="Y32" s="7">
        <f>($D$11*L32*0.7)/1000</f>
        <v>0</v>
      </c>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row>
    <row r="33" spans="1:57" s="5" customFormat="1" ht="15" hidden="1" customHeight="1" x14ac:dyDescent="0.25">
      <c r="A33" s="88"/>
      <c r="B33" s="203" t="s">
        <v>7102</v>
      </c>
      <c r="C33" s="204"/>
      <c r="D33" s="204"/>
      <c r="E33" s="204"/>
      <c r="F33" s="204"/>
      <c r="G33" s="204"/>
      <c r="H33" s="204"/>
      <c r="I33" s="204"/>
      <c r="J33" s="204"/>
      <c r="K33" s="205"/>
      <c r="L33" s="226"/>
      <c r="M33" s="227"/>
      <c r="N33" s="36" t="s">
        <v>7101</v>
      </c>
      <c r="O33" s="215" t="str">
        <f>IF(L33&gt;0.1,IF($D$11&lt;1,"Fehler",Y33)," ")</f>
        <v xml:space="preserve"> </v>
      </c>
      <c r="P33" s="216"/>
      <c r="Q33" s="88"/>
      <c r="R33" s="88"/>
      <c r="S33" s="88"/>
      <c r="T33" s="87"/>
      <c r="U33" s="87"/>
      <c r="V33" s="87"/>
      <c r="Y33" s="7">
        <f>($D$11*L33*0.85)/1000</f>
        <v>0</v>
      </c>
      <c r="Z33" s="7"/>
      <c r="AA33" s="7"/>
      <c r="AB33" s="7"/>
      <c r="AC33" s="7"/>
      <c r="AD33" s="7"/>
      <c r="AE33" s="7"/>
      <c r="AF33" s="7"/>
      <c r="AG33" s="7"/>
      <c r="AH33" s="7"/>
      <c r="AI33" s="7"/>
      <c r="AJ33" s="7"/>
      <c r="AK33" s="7"/>
      <c r="AL33" s="7"/>
      <c r="AM33" s="7"/>
      <c r="AN33" s="7"/>
      <c r="AO33" s="7"/>
      <c r="AP33" s="6"/>
      <c r="AQ33" s="6"/>
      <c r="AR33" s="6"/>
      <c r="AS33" s="6"/>
      <c r="AT33" s="6"/>
      <c r="AU33" s="7"/>
      <c r="AV33" s="6"/>
      <c r="AW33" s="6"/>
      <c r="AX33" s="6"/>
      <c r="AY33" s="6"/>
      <c r="AZ33" s="6"/>
    </row>
    <row r="34" spans="1:57" s="5" customFormat="1" ht="15" customHeight="1" x14ac:dyDescent="0.25">
      <c r="A34" s="88"/>
      <c r="B34" s="206" t="s">
        <v>7143</v>
      </c>
      <c r="C34" s="207"/>
      <c r="D34" s="207"/>
      <c r="E34" s="207"/>
      <c r="F34" s="207"/>
      <c r="G34" s="207"/>
      <c r="H34" s="207"/>
      <c r="I34" s="207"/>
      <c r="J34" s="207"/>
      <c r="K34" s="208"/>
      <c r="L34" s="226"/>
      <c r="M34" s="227"/>
      <c r="N34" s="36" t="s">
        <v>7101</v>
      </c>
      <c r="O34" s="215" t="str">
        <f>IF(L34&gt;0.1,IF($D$11&lt;1,"Fehler",Y34)," ")</f>
        <v xml:space="preserve"> </v>
      </c>
      <c r="P34" s="216"/>
      <c r="Q34" s="88"/>
      <c r="R34" s="88"/>
      <c r="S34" s="88"/>
      <c r="T34" s="87"/>
      <c r="U34" s="87"/>
      <c r="V34" s="87"/>
      <c r="Y34" s="7">
        <f>($D$11*L34*0.85)/1000</f>
        <v>0</v>
      </c>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row>
    <row r="35" spans="1:57" s="5" customFormat="1" ht="15" hidden="1" customHeight="1" x14ac:dyDescent="0.25">
      <c r="A35" s="88"/>
      <c r="B35" s="209" t="s">
        <v>7103</v>
      </c>
      <c r="C35" s="210"/>
      <c r="D35" s="210"/>
      <c r="E35" s="210"/>
      <c r="F35" s="210"/>
      <c r="G35" s="210"/>
      <c r="H35" s="210"/>
      <c r="I35" s="210"/>
      <c r="J35" s="210"/>
      <c r="K35" s="211"/>
      <c r="L35" s="226"/>
      <c r="M35" s="227"/>
      <c r="N35" s="36" t="s">
        <v>7104</v>
      </c>
      <c r="O35" s="215" t="str">
        <f>IF(L35&gt;0.1,L35*33.2,"")</f>
        <v/>
      </c>
      <c r="P35" s="216"/>
      <c r="Q35" s="88"/>
      <c r="R35" s="88"/>
      <c r="S35" s="88"/>
      <c r="T35" s="87"/>
      <c r="U35" s="87"/>
      <c r="V35" s="8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row>
    <row r="36" spans="1:57" s="5" customFormat="1" ht="15" hidden="1" customHeight="1" x14ac:dyDescent="0.25">
      <c r="A36" s="88"/>
      <c r="B36" s="209" t="s">
        <v>7105</v>
      </c>
      <c r="C36" s="210"/>
      <c r="D36" s="210"/>
      <c r="E36" s="210"/>
      <c r="F36" s="210"/>
      <c r="G36" s="210"/>
      <c r="H36" s="210"/>
      <c r="I36" s="210"/>
      <c r="J36" s="210"/>
      <c r="K36" s="211"/>
      <c r="L36" s="234"/>
      <c r="M36" s="235"/>
      <c r="N36" s="173" t="s">
        <v>7106</v>
      </c>
      <c r="O36" s="217" t="str">
        <f>IF(L36&gt;0.1,L36,"")</f>
        <v/>
      </c>
      <c r="P36" s="218"/>
      <c r="Q36" s="88"/>
      <c r="R36" s="88"/>
      <c r="S36" s="88"/>
      <c r="T36" s="87"/>
      <c r="U36" s="87"/>
      <c r="V36" s="87"/>
      <c r="Y36" s="7"/>
      <c r="Z36" s="7"/>
      <c r="AA36" s="7"/>
    </row>
    <row r="37" spans="1:57" s="5" customFormat="1" ht="15" customHeight="1" x14ac:dyDescent="0.25">
      <c r="A37" s="88"/>
      <c r="B37" s="212" t="s">
        <v>7141</v>
      </c>
      <c r="C37" s="213"/>
      <c r="D37" s="213"/>
      <c r="E37" s="213"/>
      <c r="F37" s="213"/>
      <c r="G37" s="213"/>
      <c r="H37" s="213"/>
      <c r="I37" s="213"/>
      <c r="J37" s="213"/>
      <c r="K37" s="214"/>
      <c r="L37" s="236"/>
      <c r="M37" s="237"/>
      <c r="N37" s="174" t="s">
        <v>7106</v>
      </c>
      <c r="O37" s="219" t="str">
        <f>IF(L37&gt;0.1,L37,"")</f>
        <v/>
      </c>
      <c r="P37" s="220"/>
      <c r="Q37" s="88"/>
      <c r="R37" s="88"/>
      <c r="S37" s="88"/>
      <c r="T37" s="87"/>
      <c r="U37" s="87"/>
      <c r="V37" s="87"/>
      <c r="Y37" s="7"/>
      <c r="Z37" s="7"/>
      <c r="AA37" s="7"/>
      <c r="AB37" s="7"/>
      <c r="AC37" s="65"/>
      <c r="AD37" s="7"/>
      <c r="AE37" s="7"/>
      <c r="AF37" s="7"/>
      <c r="AG37" s="7"/>
      <c r="AH37" s="7"/>
      <c r="AI37" s="7"/>
      <c r="AJ37" s="7"/>
      <c r="AK37" s="7"/>
      <c r="AL37" s="7"/>
      <c r="AM37" s="7"/>
      <c r="AN37" s="7"/>
      <c r="AO37" s="7"/>
      <c r="AP37" s="6"/>
      <c r="AQ37" s="6"/>
      <c r="AR37" s="6"/>
      <c r="AS37" s="6"/>
      <c r="AT37" s="6"/>
      <c r="AU37" s="7"/>
    </row>
    <row r="38" spans="1:57" s="5" customFormat="1" ht="15" customHeight="1" thickBot="1" x14ac:dyDescent="0.3">
      <c r="A38" s="88"/>
      <c r="B38" s="278" t="s">
        <v>7122</v>
      </c>
      <c r="C38" s="279"/>
      <c r="D38" s="279"/>
      <c r="E38" s="279"/>
      <c r="F38" s="279"/>
      <c r="G38" s="279"/>
      <c r="H38" s="279"/>
      <c r="I38" s="279"/>
      <c r="J38" s="279"/>
      <c r="K38" s="279"/>
      <c r="L38" s="279"/>
      <c r="M38" s="279"/>
      <c r="N38" s="280"/>
      <c r="O38" s="274">
        <f>SUM(O32:P37)</f>
        <v>0</v>
      </c>
      <c r="P38" s="275"/>
      <c r="Q38" s="88"/>
      <c r="R38" s="88"/>
      <c r="S38" s="88"/>
      <c r="T38" s="87"/>
      <c r="U38" s="87"/>
      <c r="V38" s="87"/>
      <c r="Y38" s="7"/>
      <c r="Z38" s="7">
        <f>O38/365</f>
        <v>0</v>
      </c>
      <c r="AA38" s="7"/>
      <c r="AB38" s="7"/>
      <c r="AC38" s="7"/>
      <c r="AD38" s="7"/>
      <c r="AE38" s="7"/>
      <c r="AF38" s="7"/>
      <c r="AG38" s="7"/>
      <c r="AH38" s="7"/>
      <c r="AI38" s="7"/>
      <c r="AJ38" s="7"/>
      <c r="AK38" s="7"/>
      <c r="AL38" s="7"/>
      <c r="AM38" s="7"/>
      <c r="AN38" s="7"/>
      <c r="AO38" s="7"/>
      <c r="AP38" s="6"/>
      <c r="AQ38" s="6"/>
      <c r="AR38" s="6"/>
      <c r="AS38" s="6"/>
      <c r="AT38" s="6"/>
      <c r="AU38" s="7"/>
    </row>
    <row r="39" spans="1:57" s="5" customFormat="1" ht="7.9" customHeight="1" x14ac:dyDescent="0.25">
      <c r="A39" s="88"/>
      <c r="B39" s="89"/>
      <c r="C39" s="88"/>
      <c r="D39" s="87"/>
      <c r="E39" s="87"/>
      <c r="F39" s="76"/>
      <c r="G39" s="76"/>
      <c r="H39" s="76"/>
      <c r="I39" s="76"/>
      <c r="J39" s="76"/>
      <c r="K39" s="76"/>
      <c r="L39" s="76"/>
      <c r="M39" s="76"/>
      <c r="N39" s="76"/>
      <c r="O39" s="76"/>
      <c r="P39" s="76"/>
      <c r="Q39" s="76"/>
      <c r="R39" s="76"/>
      <c r="S39" s="76"/>
      <c r="T39" s="76"/>
      <c r="U39" s="76"/>
      <c r="V39" s="76"/>
      <c r="Y39" s="7"/>
      <c r="Z39" s="7"/>
      <c r="AA39" s="7"/>
      <c r="AB39" s="7"/>
      <c r="AC39" s="7"/>
      <c r="AD39" s="7"/>
      <c r="AE39" s="7"/>
      <c r="AF39" s="7"/>
      <c r="AG39" s="7"/>
      <c r="AH39" s="7"/>
      <c r="AI39" s="7"/>
      <c r="AJ39" s="7"/>
      <c r="AK39" s="7"/>
      <c r="AL39" s="7"/>
      <c r="AM39" s="7"/>
      <c r="AN39" s="7"/>
      <c r="AO39" s="7"/>
      <c r="AP39" s="6"/>
      <c r="AQ39" s="6"/>
      <c r="AR39" s="6"/>
      <c r="AS39" s="6"/>
      <c r="AT39" s="6"/>
      <c r="AU39" s="7"/>
    </row>
    <row r="40" spans="1:57" s="5" customFormat="1" ht="3.75" customHeight="1" thickBot="1" x14ac:dyDescent="0.3">
      <c r="A40" s="88"/>
      <c r="B40" s="89"/>
      <c r="C40" s="88"/>
      <c r="D40" s="87"/>
      <c r="E40" s="87"/>
      <c r="F40" s="87"/>
      <c r="G40" s="87"/>
      <c r="H40" s="87"/>
      <c r="I40" s="87"/>
      <c r="J40" s="87"/>
      <c r="K40" s="87"/>
      <c r="L40" s="87"/>
      <c r="M40" s="87"/>
      <c r="N40" s="87"/>
      <c r="O40" s="87"/>
      <c r="P40" s="87"/>
      <c r="Q40" s="87"/>
      <c r="R40" s="87"/>
      <c r="S40" s="87"/>
      <c r="T40" s="87"/>
      <c r="U40" s="87"/>
      <c r="V40" s="87"/>
      <c r="Y40" s="7"/>
      <c r="Z40" s="7"/>
      <c r="AA40" s="7"/>
      <c r="AB40" s="7"/>
      <c r="AC40" s="7"/>
      <c r="AD40" s="7"/>
      <c r="AE40" s="7"/>
      <c r="AF40" s="7"/>
      <c r="AG40" s="7"/>
      <c r="AH40" s="7"/>
      <c r="AI40" s="7"/>
      <c r="AJ40" s="7"/>
      <c r="AK40" s="7"/>
      <c r="AL40" s="7"/>
      <c r="AM40" s="7"/>
      <c r="AN40" s="7"/>
      <c r="AO40" s="7"/>
      <c r="AP40" s="6"/>
      <c r="AQ40" s="6"/>
      <c r="AR40" s="6"/>
      <c r="AS40" s="6"/>
      <c r="AT40" s="6"/>
      <c r="AU40" s="7"/>
    </row>
    <row r="41" spans="1:57" ht="15" customHeight="1" x14ac:dyDescent="0.25">
      <c r="A41" s="144"/>
      <c r="B41" s="283" t="s">
        <v>0</v>
      </c>
      <c r="C41" s="91"/>
      <c r="D41" s="276" t="s">
        <v>21</v>
      </c>
      <c r="E41" s="281"/>
      <c r="F41" s="276" t="s">
        <v>7125</v>
      </c>
      <c r="G41" s="277"/>
      <c r="H41" s="277"/>
      <c r="I41" s="277"/>
      <c r="J41" s="277"/>
      <c r="K41" s="277"/>
      <c r="L41" s="277"/>
      <c r="M41" s="277"/>
      <c r="N41" s="276" t="s">
        <v>7146</v>
      </c>
      <c r="O41" s="277"/>
      <c r="P41" s="277"/>
      <c r="Q41" s="277"/>
      <c r="R41" s="277"/>
      <c r="S41" s="277"/>
      <c r="T41" s="277"/>
      <c r="U41" s="277"/>
      <c r="V41" s="282"/>
      <c r="AE41" s="47"/>
      <c r="AF41" s="48"/>
      <c r="AG41" s="48"/>
      <c r="AH41" s="48"/>
      <c r="AI41" s="49"/>
      <c r="AK41" s="47" t="s">
        <v>7132</v>
      </c>
      <c r="AL41" s="48"/>
      <c r="AM41" s="48"/>
      <c r="AN41" s="48"/>
      <c r="AO41" s="48"/>
      <c r="AP41" s="59" t="s">
        <v>7124</v>
      </c>
      <c r="AQ41" s="59"/>
      <c r="AR41" s="59"/>
      <c r="AS41" s="59"/>
      <c r="AT41" s="60"/>
      <c r="AV41" s="54" t="s">
        <v>7134</v>
      </c>
      <c r="AW41" s="55"/>
      <c r="AX41" s="55"/>
      <c r="AY41" s="55"/>
      <c r="AZ41" s="55"/>
      <c r="BA41" s="55"/>
      <c r="BB41" s="56"/>
      <c r="BD41" t="s">
        <v>7135</v>
      </c>
    </row>
    <row r="42" spans="1:57" x14ac:dyDescent="0.25">
      <c r="A42" s="144"/>
      <c r="B42" s="284"/>
      <c r="C42" s="92"/>
      <c r="D42" s="93"/>
      <c r="E42" s="94"/>
      <c r="F42" s="245" t="s">
        <v>1</v>
      </c>
      <c r="G42" s="246"/>
      <c r="H42" s="246"/>
      <c r="I42" s="246"/>
      <c r="J42" s="246"/>
      <c r="K42" s="246"/>
      <c r="L42" s="246"/>
      <c r="M42" s="246"/>
      <c r="N42" s="99"/>
      <c r="O42" s="95"/>
      <c r="P42" s="95"/>
      <c r="Q42" s="95"/>
      <c r="R42" s="95"/>
      <c r="S42" s="95"/>
      <c r="T42" s="96"/>
      <c r="U42" s="96"/>
      <c r="V42" s="97"/>
      <c r="AE42" s="50" t="s">
        <v>8</v>
      </c>
      <c r="AF42" s="41"/>
      <c r="AG42" s="41"/>
      <c r="AH42" s="41"/>
      <c r="AI42" s="51"/>
      <c r="AK42" s="50"/>
      <c r="AL42" s="41"/>
      <c r="AM42" s="41"/>
      <c r="AN42" s="41"/>
      <c r="AO42" s="41"/>
      <c r="AP42" s="33"/>
      <c r="AQ42" s="33"/>
      <c r="AR42" s="33"/>
      <c r="AS42" s="33"/>
      <c r="AT42" s="61"/>
      <c r="AV42" s="44"/>
      <c r="AW42" s="46"/>
      <c r="AX42" s="46"/>
      <c r="AY42" s="46"/>
      <c r="AZ42" s="46"/>
      <c r="BA42" s="46"/>
      <c r="BB42" s="57"/>
    </row>
    <row r="43" spans="1:57" s="4" customFormat="1" x14ac:dyDescent="0.25">
      <c r="A43" s="144"/>
      <c r="B43" s="284"/>
      <c r="C43" s="98" t="s">
        <v>12</v>
      </c>
      <c r="D43" s="99" t="s">
        <v>1</v>
      </c>
      <c r="E43" s="100"/>
      <c r="F43" s="96"/>
      <c r="G43" s="96"/>
      <c r="H43" s="96"/>
      <c r="I43" s="96"/>
      <c r="J43" s="96"/>
      <c r="K43" s="96"/>
      <c r="L43" s="247" t="s">
        <v>7126</v>
      </c>
      <c r="M43" s="247"/>
      <c r="N43" s="101"/>
      <c r="O43" s="95"/>
      <c r="P43" s="95"/>
      <c r="Q43" s="95"/>
      <c r="R43" s="95"/>
      <c r="S43" s="95"/>
      <c r="T43" s="96"/>
      <c r="U43" s="247" t="s">
        <v>7126</v>
      </c>
      <c r="V43" s="248"/>
      <c r="Y43" s="3"/>
      <c r="AC43" s="4" t="s">
        <v>7145</v>
      </c>
      <c r="AE43" s="50"/>
      <c r="AF43" s="41"/>
      <c r="AG43" s="41"/>
      <c r="AH43" s="41"/>
      <c r="AI43" s="51" t="s">
        <v>7128</v>
      </c>
      <c r="AJ43" s="3"/>
      <c r="AK43" s="50"/>
      <c r="AL43" s="41"/>
      <c r="AM43" s="41"/>
      <c r="AN43" s="41"/>
      <c r="AO43" s="41"/>
      <c r="AP43" s="33"/>
      <c r="AQ43" s="33"/>
      <c r="AR43" s="33"/>
      <c r="AS43" s="33"/>
      <c r="AT43" s="61"/>
      <c r="AU43" s="3"/>
      <c r="AV43" s="44"/>
      <c r="AW43" s="46"/>
      <c r="AX43" s="46"/>
      <c r="AY43" s="46"/>
      <c r="AZ43" s="46"/>
      <c r="BA43" s="46"/>
      <c r="BB43" s="57"/>
    </row>
    <row r="44" spans="1:57" ht="18.75" x14ac:dyDescent="0.25">
      <c r="A44" s="144"/>
      <c r="B44" s="284"/>
      <c r="C44" s="114"/>
      <c r="D44" s="107" t="s">
        <v>2</v>
      </c>
      <c r="E44" s="115" t="s">
        <v>7108</v>
      </c>
      <c r="F44" s="110" t="s">
        <v>7</v>
      </c>
      <c r="G44" s="117" t="s">
        <v>25</v>
      </c>
      <c r="H44" s="116" t="s">
        <v>27</v>
      </c>
      <c r="I44" s="117" t="s">
        <v>23</v>
      </c>
      <c r="J44" s="111" t="s">
        <v>24</v>
      </c>
      <c r="K44" s="111" t="s">
        <v>7112</v>
      </c>
      <c r="L44" s="221" t="s">
        <v>7127</v>
      </c>
      <c r="M44" s="243"/>
      <c r="N44" s="112" t="s">
        <v>11</v>
      </c>
      <c r="O44" s="110" t="s">
        <v>7</v>
      </c>
      <c r="P44" s="117" t="s">
        <v>25</v>
      </c>
      <c r="Q44" s="116" t="s">
        <v>27</v>
      </c>
      <c r="R44" s="117" t="s">
        <v>23</v>
      </c>
      <c r="S44" s="111" t="s">
        <v>24</v>
      </c>
      <c r="T44" s="117" t="s">
        <v>7112</v>
      </c>
      <c r="U44" s="221" t="s">
        <v>7127</v>
      </c>
      <c r="V44" s="222"/>
      <c r="AE44" s="50" t="s">
        <v>13</v>
      </c>
      <c r="AF44" s="41" t="s">
        <v>7129</v>
      </c>
      <c r="AG44" s="41" t="s">
        <v>14</v>
      </c>
      <c r="AH44" s="41" t="s">
        <v>0</v>
      </c>
      <c r="AI44" s="51"/>
      <c r="AJ44" s="41"/>
      <c r="AK44" s="175" t="s">
        <v>7</v>
      </c>
      <c r="AL44" s="11" t="s">
        <v>3</v>
      </c>
      <c r="AM44" s="13" t="s">
        <v>4</v>
      </c>
      <c r="AN44" s="13" t="s">
        <v>5</v>
      </c>
      <c r="AO44" s="12" t="s">
        <v>6</v>
      </c>
      <c r="AP44" s="13" t="s">
        <v>7</v>
      </c>
      <c r="AQ44" s="13" t="s">
        <v>3</v>
      </c>
      <c r="AR44" s="13" t="s">
        <v>4</v>
      </c>
      <c r="AS44" s="13" t="s">
        <v>5</v>
      </c>
      <c r="AT44" s="12" t="s">
        <v>6</v>
      </c>
      <c r="AV44" s="58" t="s">
        <v>7130</v>
      </c>
      <c r="AW44" s="46"/>
      <c r="AX44" s="46"/>
      <c r="AY44" s="44" t="s">
        <v>7131</v>
      </c>
      <c r="AZ44" s="46"/>
      <c r="BA44" s="46"/>
      <c r="BB44" s="57"/>
      <c r="BD44" t="s">
        <v>7136</v>
      </c>
      <c r="BE44" t="s">
        <v>7136</v>
      </c>
    </row>
    <row r="45" spans="1:57" ht="16.5" customHeight="1" x14ac:dyDescent="0.25">
      <c r="A45" s="144" t="str">
        <f>IF(SUM($AE$46:$AI$76)&gt;0,"Fehler","")</f>
        <v/>
      </c>
      <c r="B45" s="285"/>
      <c r="C45" s="109"/>
      <c r="D45" s="107" t="s">
        <v>28</v>
      </c>
      <c r="E45" s="108" t="s">
        <v>28</v>
      </c>
      <c r="F45" s="110" t="s">
        <v>9</v>
      </c>
      <c r="G45" s="243" t="s">
        <v>26</v>
      </c>
      <c r="H45" s="244"/>
      <c r="I45" s="244"/>
      <c r="J45" s="244"/>
      <c r="K45" s="111"/>
      <c r="L45" s="117" t="s">
        <v>3</v>
      </c>
      <c r="M45" s="111" t="s">
        <v>23</v>
      </c>
      <c r="N45" s="112" t="s">
        <v>28</v>
      </c>
      <c r="O45" s="110" t="s">
        <v>9</v>
      </c>
      <c r="P45" s="243" t="s">
        <v>26</v>
      </c>
      <c r="Q45" s="244"/>
      <c r="R45" s="244"/>
      <c r="S45" s="244"/>
      <c r="T45" s="113"/>
      <c r="U45" s="117" t="s">
        <v>3</v>
      </c>
      <c r="V45" s="118" t="s">
        <v>23</v>
      </c>
      <c r="AE45" s="50">
        <v>1</v>
      </c>
      <c r="AF45" s="41">
        <v>2</v>
      </c>
      <c r="AG45" s="41">
        <v>3</v>
      </c>
      <c r="AH45" s="41">
        <v>4</v>
      </c>
      <c r="AI45" s="51">
        <v>5</v>
      </c>
      <c r="AJ45" s="41"/>
      <c r="AK45" s="50" t="s">
        <v>9</v>
      </c>
      <c r="AL45" s="50" t="s">
        <v>7133</v>
      </c>
      <c r="AM45" s="41"/>
      <c r="AN45" s="41"/>
      <c r="AO45" s="41"/>
      <c r="AP45" s="240" t="s">
        <v>10</v>
      </c>
      <c r="AQ45" s="241"/>
      <c r="AR45" s="241"/>
      <c r="AS45" s="241"/>
      <c r="AT45" s="242"/>
      <c r="AV45" s="44" t="str">
        <f>Diagramm!B3</f>
        <v>Rind</v>
      </c>
      <c r="AW45" s="46" t="str">
        <f>Diagramm!B4</f>
        <v>Schwein</v>
      </c>
      <c r="AX45" s="46" t="str">
        <f>Diagramm!B5</f>
        <v>Gärrest</v>
      </c>
      <c r="AY45" s="44" t="str">
        <f>AV45</f>
        <v>Rind</v>
      </c>
      <c r="AZ45" s="46" t="str">
        <f t="shared" ref="AZ45:BA45" si="0">AW45</f>
        <v>Schwein</v>
      </c>
      <c r="BA45" s="46" t="str">
        <f t="shared" si="0"/>
        <v>Gärrest</v>
      </c>
      <c r="BB45" s="57"/>
      <c r="BD45" t="s">
        <v>3</v>
      </c>
      <c r="BE45" t="s">
        <v>15</v>
      </c>
    </row>
    <row r="46" spans="1:57" x14ac:dyDescent="0.25">
      <c r="A46" s="145" t="str">
        <f t="shared" ref="A46:A76" si="1">IF(SUM(AE46:AI46)=0,"",TRIM(CONCATENATE(AE46," ",AF46," ",AG46," ",AH46," ",AI46)))</f>
        <v/>
      </c>
      <c r="B46" s="102">
        <f>D16</f>
        <v>46023</v>
      </c>
      <c r="C46" s="133" t="s">
        <v>7107</v>
      </c>
      <c r="D46" s="134"/>
      <c r="E46" s="104"/>
      <c r="F46" s="103"/>
      <c r="G46" s="103"/>
      <c r="H46" s="103"/>
      <c r="I46" s="103"/>
      <c r="J46" s="103"/>
      <c r="K46" s="105"/>
      <c r="L46" s="106"/>
      <c r="M46" s="105"/>
      <c r="N46" s="161">
        <f>D17</f>
        <v>0</v>
      </c>
      <c r="O46" s="184">
        <f>D18</f>
        <v>0</v>
      </c>
      <c r="P46" s="185">
        <f>D19</f>
        <v>0</v>
      </c>
      <c r="Q46" s="185">
        <f>D20</f>
        <v>0</v>
      </c>
      <c r="R46" s="185">
        <f>D21</f>
        <v>0</v>
      </c>
      <c r="S46" s="186">
        <f>D22</f>
        <v>0</v>
      </c>
      <c r="T46" s="137" t="str">
        <f>BB46</f>
        <v/>
      </c>
      <c r="U46" s="138">
        <f>D26</f>
        <v>0</v>
      </c>
      <c r="V46" s="139">
        <f>D27</f>
        <v>0</v>
      </c>
      <c r="AB46" s="41"/>
      <c r="AC46" s="3">
        <f>IF(B46=B47,"",B46)</f>
        <v>46023</v>
      </c>
      <c r="AE46" s="50"/>
      <c r="AF46" s="41" t="str">
        <f t="shared" ref="AF46:AF76" si="2">IF(AND(N46&gt;$C$10,N46&lt;&gt;""),$AF$45,"")</f>
        <v/>
      </c>
      <c r="AG46" s="41"/>
      <c r="AH46" s="41"/>
      <c r="AI46" s="52" t="str">
        <f>IF(AND($N46&gt;0,OR(O46="",P46="",Q46="",R46="",S46="",T46="",U46="",V46="")),$AI$45," ")</f>
        <v xml:space="preserve"> </v>
      </c>
      <c r="AJ46" s="41"/>
      <c r="AK46" s="176">
        <f>O46</f>
        <v>0</v>
      </c>
      <c r="AL46" s="50">
        <f t="shared" ref="AL46:AO46" si="3">P46</f>
        <v>0</v>
      </c>
      <c r="AM46" s="41">
        <f t="shared" si="3"/>
        <v>0</v>
      </c>
      <c r="AN46" s="41">
        <f t="shared" si="3"/>
        <v>0</v>
      </c>
      <c r="AO46" s="41">
        <f t="shared" si="3"/>
        <v>0</v>
      </c>
      <c r="AP46" s="32">
        <f>+$N46*O46*10</f>
        <v>0</v>
      </c>
      <c r="AQ46" s="169">
        <f>+$N46*P46</f>
        <v>0</v>
      </c>
      <c r="AR46" s="32">
        <f>+$N46*Q46</f>
        <v>0</v>
      </c>
      <c r="AS46" s="32">
        <f>+$N46*R46</f>
        <v>0</v>
      </c>
      <c r="AT46" s="62">
        <f>+$N46*S46</f>
        <v>0</v>
      </c>
      <c r="AV46" s="45">
        <f>$AQ$46*AY46</f>
        <v>0</v>
      </c>
      <c r="AW46" s="42">
        <f>$AQ$46*AZ46</f>
        <v>0</v>
      </c>
      <c r="AX46" s="42">
        <f>$AQ$46*BA46</f>
        <v>0</v>
      </c>
      <c r="AY46" s="46">
        <f>D23/100</f>
        <v>0</v>
      </c>
      <c r="AZ46" s="46">
        <f>D24/100</f>
        <v>0</v>
      </c>
      <c r="BA46" s="46">
        <f>D25/100</f>
        <v>0</v>
      </c>
      <c r="BB46" s="57" t="str" cm="1">
        <f t="array" ref="BB46">IF(SUM(AY46:BA46)=0,"",INDEX($AY$45:$BA$45,,MATCH(LARGE(AY46:BA46,1),AY46:BA46,0)))</f>
        <v/>
      </c>
      <c r="BD46" s="140">
        <f>U46</f>
        <v>0</v>
      </c>
      <c r="BE46" s="42">
        <f>V46</f>
        <v>0</v>
      </c>
    </row>
    <row r="47" spans="1:57" x14ac:dyDescent="0.25">
      <c r="A47" s="145" t="str">
        <f t="shared" si="1"/>
        <v/>
      </c>
      <c r="B47" s="67"/>
      <c r="C47" s="70"/>
      <c r="D47" s="177"/>
      <c r="E47" s="179" t="str">
        <f>IF(B47&gt;0,(B47-B46)*$Z$38,"")</f>
        <v/>
      </c>
      <c r="F47" s="193"/>
      <c r="G47" s="194"/>
      <c r="H47" s="194"/>
      <c r="I47" s="194"/>
      <c r="J47" s="195"/>
      <c r="K47" s="128"/>
      <c r="L47" s="130" t="str">
        <f>IF(OR($K47="",$K47=Diagramm!$B$5),"",100)</f>
        <v/>
      </c>
      <c r="M47" s="129" t="str">
        <f>IF(OR($K47="",$K47=Diagramm!$B$5),"",100)</f>
        <v/>
      </c>
      <c r="N47" s="119" t="str">
        <f>IF($B47=0,"",N46+D47+E47)</f>
        <v/>
      </c>
      <c r="O47" s="187" t="str">
        <f>IF($B47=0," ",AK47)</f>
        <v xml:space="preserve"> </v>
      </c>
      <c r="P47" s="187" t="str">
        <f t="shared" ref="P47:S47" si="4">IF($B47=0," ",AL47)</f>
        <v xml:space="preserve"> </v>
      </c>
      <c r="Q47" s="187" t="str">
        <f t="shared" si="4"/>
        <v xml:space="preserve"> </v>
      </c>
      <c r="R47" s="187" t="str">
        <f t="shared" si="4"/>
        <v xml:space="preserve"> </v>
      </c>
      <c r="S47" s="187" t="str">
        <f t="shared" si="4"/>
        <v xml:space="preserve"> </v>
      </c>
      <c r="T47" s="120" t="str">
        <f>IF(B47=0,"",BB47)</f>
        <v/>
      </c>
      <c r="U47" s="122" t="str">
        <f>IF($B47=0,"",BD47)</f>
        <v/>
      </c>
      <c r="V47" s="123" t="str">
        <f>IF($B47=0,"",BE47)</f>
        <v/>
      </c>
      <c r="AC47" s="3" t="str">
        <f>IF(B47=B48,"",B47)</f>
        <v/>
      </c>
      <c r="AE47" s="50" t="str">
        <f t="shared" ref="AE47:AE76" si="5">IF(N47&lt;0,$AE$45," ")</f>
        <v xml:space="preserve"> </v>
      </c>
      <c r="AF47" s="41" t="str">
        <f t="shared" si="2"/>
        <v/>
      </c>
      <c r="AG47" s="41" t="str">
        <f>IF(AND(D47&lt;0,SUM(F47:J47,L47:M47)&gt;0),$AG$45," ")</f>
        <v xml:space="preserve"> </v>
      </c>
      <c r="AH47" s="41" t="str">
        <f>IF(B47=""," ",IF(B46&gt;B47,$AH$45," "))</f>
        <v xml:space="preserve"> </v>
      </c>
      <c r="AI47" s="51" t="str">
        <f>IF(OR(AND(D47&lt;&gt;0,B47=""),AND($D47&gt;0,SUM(F47:J47,L47:M47)&gt;0,OR(F47="",G47="",H47="",I47="",J47="",K47="",L47="",M47="",B47=""))),$AI$45,"")</f>
        <v/>
      </c>
      <c r="AJ47" s="41"/>
      <c r="AK47" s="50">
        <f>IFERROR(IF($D47&gt;0,AP47/10/($N46+$D47+$E47),O46*$N46/($N46+$E47)),AK46)</f>
        <v>0</v>
      </c>
      <c r="AL47" s="50">
        <f>IFERROR(IF($D47&gt;0,AQ47/($N46+$D47+$E47),P46*$N46/($N46+$E47)),AL46)</f>
        <v>0</v>
      </c>
      <c r="AM47" s="41">
        <f t="shared" ref="AM47:AO47" si="6">IFERROR(IF($D47&gt;0,AR47/($N46+$D47+$E47),Q46*$N46/($N46+$E47)),AM46)</f>
        <v>0</v>
      </c>
      <c r="AN47" s="41">
        <f t="shared" si="6"/>
        <v>0</v>
      </c>
      <c r="AO47" s="41">
        <f t="shared" si="6"/>
        <v>0</v>
      </c>
      <c r="AP47" s="14">
        <f>IF($D47&gt;0,AP46+$D47*F47*10,AP46+$D47*AK47*10)</f>
        <v>0</v>
      </c>
      <c r="AQ47" s="170">
        <f>IF($D47&gt;0,AQ46+$D47*G47,AQ46+$D47*AL47)</f>
        <v>0</v>
      </c>
      <c r="AR47" s="14">
        <f>IF($D47&gt;0,AR46+$D47*H47,AR46+$D47*AM47)</f>
        <v>0</v>
      </c>
      <c r="AS47" s="14">
        <f>IF($D47&gt;0,AS46+$D47*I47,AS46+$D47*AN47)</f>
        <v>0</v>
      </c>
      <c r="AT47" s="15">
        <f>IF($D47&gt;0,AT46+$D47*J47,AT46+$D47*AO47)</f>
        <v>0</v>
      </c>
      <c r="AV47" s="58">
        <f>IF($D47&lt;0,AV46+$D47*$P47*AY46,AV46+IF($K47=AV$45,$D47*$G47,0))</f>
        <v>0</v>
      </c>
      <c r="AW47" s="43">
        <f t="shared" ref="AW47:AW60" si="7">IF($D47&lt;0,AW46+$D47*$P47*AZ46,AW46+IF($K47=AW$45,$D47*$G47,0))</f>
        <v>0</v>
      </c>
      <c r="AX47" s="43">
        <f t="shared" ref="AX47:AX60" si="8">IF($D47&lt;0,AX46+$D47*$P47*BA46,AX46+IF($K47=AX$45,$D47*$G47,0))</f>
        <v>0</v>
      </c>
      <c r="AY47" s="46">
        <f>IF($AQ47=0,0,AV47/$AQ47)</f>
        <v>0</v>
      </c>
      <c r="AZ47" s="46">
        <f t="shared" ref="AZ47:BA47" si="9">IF($AQ47=0,0,AW47/$AQ47)</f>
        <v>0</v>
      </c>
      <c r="BA47" s="46">
        <f t="shared" si="9"/>
        <v>0</v>
      </c>
      <c r="BB47" s="57" t="str" cm="1">
        <f t="array" ref="BB47">IF(SUM(AY47:BA47)=0,BB46,INDEX($AY$45:$BA$45,,MATCH(LARGE(AY47:BA47,1),AY47:BA47,0)))</f>
        <v/>
      </c>
      <c r="BD47" s="4">
        <f t="shared" ref="BD47:BD50" si="10">IF(OR(D47&lt;=0,SUM(F47:J47,L47:M47)=0),BD46,(BD46/100*AQ46+L47/100*D47*G47)/AQ47*100)</f>
        <v>0</v>
      </c>
      <c r="BE47" s="4">
        <f t="shared" ref="BE47:BE50" si="11">IF(OR(D47&lt;=0,SUM(F47:J47,L47:M47)=0),BE46,(BE46/100*AS46+M47/100*D47*I47)/AS47*100)</f>
        <v>0</v>
      </c>
    </row>
    <row r="48" spans="1:57" x14ac:dyDescent="0.25">
      <c r="A48" s="145" t="str">
        <f t="shared" si="1"/>
        <v/>
      </c>
      <c r="B48" s="68"/>
      <c r="C48" s="71"/>
      <c r="D48" s="177"/>
      <c r="E48" s="180" t="str">
        <f t="shared" ref="E48:E71" si="12">IF(B48&gt;0,(B48-B47)*$Z$38,"")</f>
        <v/>
      </c>
      <c r="F48" s="196"/>
      <c r="G48" s="197"/>
      <c r="H48" s="197"/>
      <c r="I48" s="197"/>
      <c r="J48" s="198"/>
      <c r="K48" s="129"/>
      <c r="L48" s="130" t="str">
        <f>IF(OR($K48="",$K48=Diagramm!$B$5),"",100)</f>
        <v/>
      </c>
      <c r="M48" s="129" t="str">
        <f>IF(OR($K48="",$K48=Diagramm!$B$5),"",100)</f>
        <v/>
      </c>
      <c r="N48" s="119" t="str">
        <f t="shared" ref="N48:N76" si="13">IF($B48=0,"",N47+D48+E48)</f>
        <v/>
      </c>
      <c r="O48" s="187" t="str">
        <f t="shared" ref="O48:O76" si="14">IF($B48=0," ",AK48)</f>
        <v xml:space="preserve"> </v>
      </c>
      <c r="P48" s="188" t="str">
        <f t="shared" ref="P48:P76" si="15">IF($B48=0," ",AL48)</f>
        <v xml:space="preserve"> </v>
      </c>
      <c r="Q48" s="188" t="str">
        <f t="shared" ref="Q48:Q76" si="16">IF($B48=0," ",AM48)</f>
        <v xml:space="preserve"> </v>
      </c>
      <c r="R48" s="188" t="str">
        <f t="shared" ref="R48:R76" si="17">IF($B48=0," ",AN48)</f>
        <v xml:space="preserve"> </v>
      </c>
      <c r="S48" s="189" t="str">
        <f t="shared" ref="S48:S76" si="18">IF($B48=0," ",AO48)</f>
        <v xml:space="preserve"> </v>
      </c>
      <c r="T48" s="120" t="str">
        <f t="shared" ref="T48:T76" si="19">IF(B48=0,"",BB48)</f>
        <v/>
      </c>
      <c r="U48" s="124" t="str">
        <f t="shared" ref="U48:U76" si="20">IF($B48=0,"",BD48)</f>
        <v/>
      </c>
      <c r="V48" s="125" t="str">
        <f t="shared" ref="V48:V76" si="21">IF($B48=0,"",BE48)</f>
        <v/>
      </c>
      <c r="AC48" s="3" t="str">
        <f t="shared" ref="AC48:AC76" si="22">IF(B48=B49,"",B48)</f>
        <v/>
      </c>
      <c r="AE48" s="50" t="str">
        <f t="shared" si="5"/>
        <v xml:space="preserve"> </v>
      </c>
      <c r="AF48" s="41" t="str">
        <f t="shared" si="2"/>
        <v/>
      </c>
      <c r="AG48" s="41" t="str">
        <f t="shared" ref="AG48:AG76" si="23">IF(AND(D48&lt;0,SUM(F48:J48,L48:M48)&gt;0),$AG$45," ")</f>
        <v xml:space="preserve"> </v>
      </c>
      <c r="AH48" s="41" t="str">
        <f>IF(B48=""," ",IF(B47&gt;B48,$AH$45," "))</f>
        <v xml:space="preserve"> </v>
      </c>
      <c r="AI48" s="51" t="str">
        <f t="shared" ref="AI48:AI76" si="24">IF(OR(AND(D48&lt;&gt;0,B48=""),AND($D48&gt;0,SUM(F48:J48,L48:M48)&gt;0,OR(F48="",G48="",H48="",I48="",J48="",K48="",L48="",M48="",B48=""))),$AI$45,"")</f>
        <v/>
      </c>
      <c r="AJ48" s="41"/>
      <c r="AK48" s="50">
        <f t="shared" ref="AK48:AK76" si="25">IFERROR(IF($D48&gt;0,AP48/10/($N47+$D48+$E48),O47*$N47/($N47+$E48)),AK47)</f>
        <v>0</v>
      </c>
      <c r="AL48" s="50">
        <f t="shared" ref="AL48:AL76" si="26">IFERROR(IF($D48&gt;0,AQ48/($N47+$D48+$E48),P47*$N47/($N47+$E48)),AL47)</f>
        <v>0</v>
      </c>
      <c r="AM48" s="41">
        <f t="shared" ref="AM48:AM76" si="27">IFERROR(IF($D48&gt;0,AR48/($N47+$D48+$E48),Q47*$N47/($N47+$E48)),AM47)</f>
        <v>0</v>
      </c>
      <c r="AN48" s="41">
        <f t="shared" ref="AN48:AN76" si="28">IFERROR(IF($D48&gt;0,AS48/($N47+$D48+$E48),R47*$N47/($N47+$E48)),AN47)</f>
        <v>0</v>
      </c>
      <c r="AO48" s="41">
        <f t="shared" ref="AO48:AO76" si="29">IFERROR(IF($D48&gt;0,AT48/($N47+$D48+$E48),S47*$N47/($N47+$E48)),AO47)</f>
        <v>0</v>
      </c>
      <c r="AP48" s="14">
        <f t="shared" ref="AP48:AP60" si="30">IF($D48&gt;0,AP47+$D48*F48*10,AP47+$D48*AK48*10)</f>
        <v>0</v>
      </c>
      <c r="AQ48" s="170">
        <f t="shared" ref="AQ48:AQ60" si="31">IF($D48&gt;0,AQ47+$D48*G48,AQ47+$D48*AL48)</f>
        <v>0</v>
      </c>
      <c r="AR48" s="14">
        <f t="shared" ref="AR48:AR60" si="32">IF($D48&gt;0,AR47+$D48*H48,AR47+$D48*AM48)</f>
        <v>0</v>
      </c>
      <c r="AS48" s="14">
        <f t="shared" ref="AS48:AS60" si="33">IF($D48&gt;0,AS47+$D48*I48,AS47+$D48*AN48)</f>
        <v>0</v>
      </c>
      <c r="AT48" s="15">
        <f t="shared" ref="AT48:AT60" si="34">IF($D48&gt;0,AT47+$D48*J48,AT47+$D48*AO48)</f>
        <v>0</v>
      </c>
      <c r="AV48" s="58">
        <f t="shared" ref="AV48:AV60" si="35">IF($D48&lt;0,AV47+$D48*$P48*AY47,AV47+IF($K48=AV$45,$D48*$G48,0))</f>
        <v>0</v>
      </c>
      <c r="AW48" s="43">
        <f t="shared" si="7"/>
        <v>0</v>
      </c>
      <c r="AX48" s="43">
        <f t="shared" si="8"/>
        <v>0</v>
      </c>
      <c r="AY48" s="46">
        <f t="shared" ref="AY48:AY76" si="36">IF($AQ48=0,0,AV48/$AQ48)</f>
        <v>0</v>
      </c>
      <c r="AZ48" s="46">
        <f t="shared" ref="AZ48:AZ76" si="37">IF($AQ48=0,0,AW48/$AQ48)</f>
        <v>0</v>
      </c>
      <c r="BA48" s="46">
        <f t="shared" ref="BA48:BA76" si="38">IF($AQ48=0,0,AX48/$AQ48)</f>
        <v>0</v>
      </c>
      <c r="BB48" s="57" t="str" cm="1">
        <f t="array" ref="BB48">IF(SUM(AY48:BA48)=0,BB47,INDEX($AY$45:$BA$45,,MATCH(LARGE(AY48:BA48,1),AY48:BA48,0)))</f>
        <v/>
      </c>
      <c r="BD48" s="4">
        <f t="shared" si="10"/>
        <v>0</v>
      </c>
      <c r="BE48" s="4">
        <f t="shared" si="11"/>
        <v>0</v>
      </c>
    </row>
    <row r="49" spans="1:57" x14ac:dyDescent="0.25">
      <c r="A49" s="145" t="str">
        <f t="shared" si="1"/>
        <v/>
      </c>
      <c r="B49" s="67"/>
      <c r="C49" s="71"/>
      <c r="D49" s="177"/>
      <c r="E49" s="180" t="str">
        <f t="shared" si="12"/>
        <v/>
      </c>
      <c r="F49" s="196"/>
      <c r="G49" s="197"/>
      <c r="H49" s="197"/>
      <c r="I49" s="197"/>
      <c r="J49" s="198"/>
      <c r="K49" s="129"/>
      <c r="L49" s="130" t="str">
        <f>IF(OR($K49="",$K49=Diagramm!$B$5),"",100)</f>
        <v/>
      </c>
      <c r="M49" s="129" t="str">
        <f>IF(OR($K49="",$K49=Diagramm!$B$5),"",100)</f>
        <v/>
      </c>
      <c r="N49" s="119" t="str">
        <f t="shared" si="13"/>
        <v/>
      </c>
      <c r="O49" s="187" t="str">
        <f t="shared" si="14"/>
        <v xml:space="preserve"> </v>
      </c>
      <c r="P49" s="188" t="str">
        <f t="shared" si="15"/>
        <v xml:space="preserve"> </v>
      </c>
      <c r="Q49" s="188" t="str">
        <f t="shared" si="16"/>
        <v xml:space="preserve"> </v>
      </c>
      <c r="R49" s="188" t="str">
        <f t="shared" si="17"/>
        <v xml:space="preserve"> </v>
      </c>
      <c r="S49" s="189" t="str">
        <f t="shared" si="18"/>
        <v xml:space="preserve"> </v>
      </c>
      <c r="T49" s="120" t="str">
        <f t="shared" si="19"/>
        <v/>
      </c>
      <c r="U49" s="124" t="str">
        <f t="shared" si="20"/>
        <v/>
      </c>
      <c r="V49" s="125" t="str">
        <f t="shared" si="21"/>
        <v/>
      </c>
      <c r="AC49" s="3" t="str">
        <f t="shared" si="22"/>
        <v/>
      </c>
      <c r="AE49" s="50" t="str">
        <f t="shared" si="5"/>
        <v xml:space="preserve"> </v>
      </c>
      <c r="AF49" s="41" t="str">
        <f t="shared" si="2"/>
        <v/>
      </c>
      <c r="AG49" s="41" t="str">
        <f t="shared" si="23"/>
        <v xml:space="preserve"> </v>
      </c>
      <c r="AH49" s="41" t="str">
        <f t="shared" ref="AH49:AH71" si="39">IF(B49=""," ",IF(B48&gt;B49,$AH$45," "))</f>
        <v xml:space="preserve"> </v>
      </c>
      <c r="AI49" s="51" t="str">
        <f t="shared" si="24"/>
        <v/>
      </c>
      <c r="AJ49" s="41"/>
      <c r="AK49" s="50">
        <f t="shared" si="25"/>
        <v>0</v>
      </c>
      <c r="AL49" s="50">
        <f t="shared" si="26"/>
        <v>0</v>
      </c>
      <c r="AM49" s="41">
        <f t="shared" si="27"/>
        <v>0</v>
      </c>
      <c r="AN49" s="41">
        <f t="shared" si="28"/>
        <v>0</v>
      </c>
      <c r="AO49" s="41">
        <f t="shared" si="29"/>
        <v>0</v>
      </c>
      <c r="AP49" s="14">
        <f t="shared" si="30"/>
        <v>0</v>
      </c>
      <c r="AQ49" s="170">
        <f t="shared" si="31"/>
        <v>0</v>
      </c>
      <c r="AR49" s="14">
        <f t="shared" si="32"/>
        <v>0</v>
      </c>
      <c r="AS49" s="14">
        <f t="shared" si="33"/>
        <v>0</v>
      </c>
      <c r="AT49" s="15">
        <f t="shared" si="34"/>
        <v>0</v>
      </c>
      <c r="AV49" s="58">
        <f t="shared" si="35"/>
        <v>0</v>
      </c>
      <c r="AW49" s="43">
        <f t="shared" si="7"/>
        <v>0</v>
      </c>
      <c r="AX49" s="43">
        <f t="shared" si="8"/>
        <v>0</v>
      </c>
      <c r="AY49" s="46">
        <f t="shared" si="36"/>
        <v>0</v>
      </c>
      <c r="AZ49" s="46">
        <f t="shared" si="37"/>
        <v>0</v>
      </c>
      <c r="BA49" s="46">
        <f t="shared" si="38"/>
        <v>0</v>
      </c>
      <c r="BB49" s="57" t="str" cm="1">
        <f t="array" ref="BB49">IF(SUM(AY49:BA49)=0,BB48,INDEX($AY$45:$BA$45,,MATCH(LARGE(AY49:BA49,1),AY49:BA49,0)))</f>
        <v/>
      </c>
      <c r="BD49" s="4">
        <f t="shared" si="10"/>
        <v>0</v>
      </c>
      <c r="BE49" s="4">
        <f t="shared" si="11"/>
        <v>0</v>
      </c>
    </row>
    <row r="50" spans="1:57" x14ac:dyDescent="0.25">
      <c r="A50" s="145" t="str">
        <f t="shared" si="1"/>
        <v/>
      </c>
      <c r="B50" s="68"/>
      <c r="C50" s="71"/>
      <c r="D50" s="177"/>
      <c r="E50" s="180" t="str">
        <f t="shared" si="12"/>
        <v/>
      </c>
      <c r="F50" s="196"/>
      <c r="G50" s="197"/>
      <c r="H50" s="197"/>
      <c r="I50" s="197"/>
      <c r="J50" s="198"/>
      <c r="K50" s="129"/>
      <c r="L50" s="130" t="str">
        <f>IF(OR($K50="",$K50=Diagramm!$B$5),"",100)</f>
        <v/>
      </c>
      <c r="M50" s="129" t="str">
        <f>IF(OR($K50="",$K50=Diagramm!$B$5),"",100)</f>
        <v/>
      </c>
      <c r="N50" s="119" t="str">
        <f t="shared" si="13"/>
        <v/>
      </c>
      <c r="O50" s="187" t="str">
        <f t="shared" si="14"/>
        <v xml:space="preserve"> </v>
      </c>
      <c r="P50" s="188" t="str">
        <f t="shared" si="15"/>
        <v xml:space="preserve"> </v>
      </c>
      <c r="Q50" s="188" t="str">
        <f t="shared" si="16"/>
        <v xml:space="preserve"> </v>
      </c>
      <c r="R50" s="188" t="str">
        <f t="shared" si="17"/>
        <v xml:space="preserve"> </v>
      </c>
      <c r="S50" s="189" t="str">
        <f t="shared" si="18"/>
        <v xml:space="preserve"> </v>
      </c>
      <c r="T50" s="120" t="str">
        <f t="shared" si="19"/>
        <v/>
      </c>
      <c r="U50" s="124" t="str">
        <f t="shared" si="20"/>
        <v/>
      </c>
      <c r="V50" s="125" t="str">
        <f t="shared" si="21"/>
        <v/>
      </c>
      <c r="AC50" s="3" t="str">
        <f t="shared" si="22"/>
        <v/>
      </c>
      <c r="AE50" s="50" t="str">
        <f t="shared" si="5"/>
        <v xml:space="preserve"> </v>
      </c>
      <c r="AF50" s="41" t="str">
        <f t="shared" si="2"/>
        <v/>
      </c>
      <c r="AG50" s="41" t="str">
        <f t="shared" si="23"/>
        <v xml:space="preserve"> </v>
      </c>
      <c r="AH50" s="41" t="str">
        <f t="shared" si="39"/>
        <v xml:space="preserve"> </v>
      </c>
      <c r="AI50" s="51" t="str">
        <f t="shared" si="24"/>
        <v/>
      </c>
      <c r="AJ50" s="41"/>
      <c r="AK50" s="50">
        <f t="shared" si="25"/>
        <v>0</v>
      </c>
      <c r="AL50" s="50">
        <f t="shared" si="26"/>
        <v>0</v>
      </c>
      <c r="AM50" s="41">
        <f t="shared" si="27"/>
        <v>0</v>
      </c>
      <c r="AN50" s="41">
        <f t="shared" si="28"/>
        <v>0</v>
      </c>
      <c r="AO50" s="41">
        <f t="shared" si="29"/>
        <v>0</v>
      </c>
      <c r="AP50" s="14">
        <f t="shared" si="30"/>
        <v>0</v>
      </c>
      <c r="AQ50" s="170">
        <f t="shared" si="31"/>
        <v>0</v>
      </c>
      <c r="AR50" s="14">
        <f t="shared" si="32"/>
        <v>0</v>
      </c>
      <c r="AS50" s="14">
        <f t="shared" si="33"/>
        <v>0</v>
      </c>
      <c r="AT50" s="15">
        <f t="shared" si="34"/>
        <v>0</v>
      </c>
      <c r="AV50" s="58">
        <f t="shared" si="35"/>
        <v>0</v>
      </c>
      <c r="AW50" s="43">
        <f t="shared" si="7"/>
        <v>0</v>
      </c>
      <c r="AX50" s="43">
        <f t="shared" si="8"/>
        <v>0</v>
      </c>
      <c r="AY50" s="46">
        <f t="shared" si="36"/>
        <v>0</v>
      </c>
      <c r="AZ50" s="46">
        <f t="shared" si="37"/>
        <v>0</v>
      </c>
      <c r="BA50" s="46">
        <f t="shared" si="38"/>
        <v>0</v>
      </c>
      <c r="BB50" s="57" t="str" cm="1">
        <f t="array" ref="BB50">IF(SUM(AY50:BA50)=0,BB49,INDEX($AY$45:$BA$45,,MATCH(LARGE(AY50:BA50,1),AY50:BA50,0)))</f>
        <v/>
      </c>
      <c r="BD50" s="4">
        <f t="shared" si="10"/>
        <v>0</v>
      </c>
      <c r="BE50" s="4">
        <f t="shared" si="11"/>
        <v>0</v>
      </c>
    </row>
    <row r="51" spans="1:57" x14ac:dyDescent="0.25">
      <c r="A51" s="145" t="str">
        <f t="shared" si="1"/>
        <v/>
      </c>
      <c r="B51" s="67"/>
      <c r="C51" s="71"/>
      <c r="D51" s="177"/>
      <c r="E51" s="180" t="str">
        <f t="shared" si="12"/>
        <v/>
      </c>
      <c r="F51" s="196"/>
      <c r="G51" s="197"/>
      <c r="H51" s="197"/>
      <c r="I51" s="197"/>
      <c r="J51" s="198"/>
      <c r="K51" s="129"/>
      <c r="L51" s="130" t="str">
        <f>IF(OR($K51="",$K51=Diagramm!$B$5),"",100)</f>
        <v/>
      </c>
      <c r="M51" s="129" t="str">
        <f>IF(OR($K51="",$K51=Diagramm!$B$5),"",100)</f>
        <v/>
      </c>
      <c r="N51" s="119" t="str">
        <f t="shared" si="13"/>
        <v/>
      </c>
      <c r="O51" s="187" t="str">
        <f t="shared" si="14"/>
        <v xml:space="preserve"> </v>
      </c>
      <c r="P51" s="188" t="str">
        <f t="shared" si="15"/>
        <v xml:space="preserve"> </v>
      </c>
      <c r="Q51" s="188" t="str">
        <f t="shared" si="16"/>
        <v xml:space="preserve"> </v>
      </c>
      <c r="R51" s="188" t="str">
        <f t="shared" si="17"/>
        <v xml:space="preserve"> </v>
      </c>
      <c r="S51" s="189" t="str">
        <f t="shared" si="18"/>
        <v xml:space="preserve"> </v>
      </c>
      <c r="T51" s="120" t="str">
        <f t="shared" si="19"/>
        <v/>
      </c>
      <c r="U51" s="124" t="str">
        <f t="shared" si="20"/>
        <v/>
      </c>
      <c r="V51" s="125" t="str">
        <f t="shared" si="21"/>
        <v/>
      </c>
      <c r="AC51" s="3" t="str">
        <f>IF(B51=B52,"",B51)</f>
        <v/>
      </c>
      <c r="AE51" s="50" t="str">
        <f t="shared" si="5"/>
        <v xml:space="preserve"> </v>
      </c>
      <c r="AF51" s="41" t="str">
        <f t="shared" si="2"/>
        <v/>
      </c>
      <c r="AG51" s="41" t="str">
        <f t="shared" si="23"/>
        <v xml:space="preserve"> </v>
      </c>
      <c r="AH51" s="41" t="str">
        <f t="shared" si="39"/>
        <v xml:space="preserve"> </v>
      </c>
      <c r="AI51" s="51" t="str">
        <f t="shared" si="24"/>
        <v/>
      </c>
      <c r="AJ51" s="41"/>
      <c r="AK51" s="50">
        <f t="shared" si="25"/>
        <v>0</v>
      </c>
      <c r="AL51" s="50">
        <f t="shared" si="26"/>
        <v>0</v>
      </c>
      <c r="AM51" s="41">
        <f t="shared" si="27"/>
        <v>0</v>
      </c>
      <c r="AN51" s="41">
        <f t="shared" si="28"/>
        <v>0</v>
      </c>
      <c r="AO51" s="41">
        <f t="shared" si="29"/>
        <v>0</v>
      </c>
      <c r="AP51" s="14">
        <f t="shared" si="30"/>
        <v>0</v>
      </c>
      <c r="AQ51" s="170">
        <f t="shared" si="31"/>
        <v>0</v>
      </c>
      <c r="AR51" s="14">
        <f t="shared" si="32"/>
        <v>0</v>
      </c>
      <c r="AS51" s="14">
        <f t="shared" si="33"/>
        <v>0</v>
      </c>
      <c r="AT51" s="15">
        <f t="shared" si="34"/>
        <v>0</v>
      </c>
      <c r="AV51" s="58">
        <f t="shared" si="35"/>
        <v>0</v>
      </c>
      <c r="AW51" s="43">
        <f t="shared" si="7"/>
        <v>0</v>
      </c>
      <c r="AX51" s="43">
        <f t="shared" si="8"/>
        <v>0</v>
      </c>
      <c r="AY51" s="46">
        <f t="shared" si="36"/>
        <v>0</v>
      </c>
      <c r="AZ51" s="46">
        <f t="shared" si="37"/>
        <v>0</v>
      </c>
      <c r="BA51" s="46">
        <f t="shared" si="38"/>
        <v>0</v>
      </c>
      <c r="BB51" s="57" t="str" cm="1">
        <f t="array" ref="BB51">IF(SUM(AY51:BA51)=0,BB50,INDEX($AY$45:$BA$45,,MATCH(LARGE(AY51:BA51,1),AY51:BA51,0)))</f>
        <v/>
      </c>
      <c r="BD51" s="4">
        <f>IF(OR(D51&lt;=0,SUM(F51:J51,L51:M51)=0),BD50,(BD50/100*AQ50+L51/100*D51*G51)/AQ51*100)</f>
        <v>0</v>
      </c>
      <c r="BE51" s="4">
        <f>IF(OR(D51&lt;=0,SUM(F51:J51,L51:M51)=0),BE50,(BE50/100*AS50+M51/100*D51*I51)/AS51*100)</f>
        <v>0</v>
      </c>
    </row>
    <row r="52" spans="1:57" x14ac:dyDescent="0.25">
      <c r="A52" s="145" t="str">
        <f t="shared" si="1"/>
        <v/>
      </c>
      <c r="B52" s="67"/>
      <c r="C52" s="71"/>
      <c r="D52" s="177"/>
      <c r="E52" s="180" t="str">
        <f t="shared" si="12"/>
        <v/>
      </c>
      <c r="F52" s="196"/>
      <c r="G52" s="197"/>
      <c r="H52" s="197"/>
      <c r="I52" s="197"/>
      <c r="J52" s="198"/>
      <c r="K52" s="129"/>
      <c r="L52" s="130" t="str">
        <f>IF(OR($K52="",$K52=Diagramm!$B$5),"",100)</f>
        <v/>
      </c>
      <c r="M52" s="129" t="str">
        <f>IF(OR($K52="",$K52=Diagramm!$B$5),"",100)</f>
        <v/>
      </c>
      <c r="N52" s="119" t="str">
        <f t="shared" si="13"/>
        <v/>
      </c>
      <c r="O52" s="187" t="str">
        <f t="shared" si="14"/>
        <v xml:space="preserve"> </v>
      </c>
      <c r="P52" s="188" t="str">
        <f t="shared" si="15"/>
        <v xml:space="preserve"> </v>
      </c>
      <c r="Q52" s="188" t="str">
        <f t="shared" si="16"/>
        <v xml:space="preserve"> </v>
      </c>
      <c r="R52" s="188" t="str">
        <f t="shared" si="17"/>
        <v xml:space="preserve"> </v>
      </c>
      <c r="S52" s="189" t="str">
        <f t="shared" si="18"/>
        <v xml:space="preserve"> </v>
      </c>
      <c r="T52" s="120" t="str">
        <f t="shared" si="19"/>
        <v/>
      </c>
      <c r="U52" s="124" t="str">
        <f t="shared" si="20"/>
        <v/>
      </c>
      <c r="V52" s="125" t="str">
        <f t="shared" si="21"/>
        <v/>
      </c>
      <c r="AC52" s="3" t="str">
        <f t="shared" si="22"/>
        <v/>
      </c>
      <c r="AE52" s="50" t="str">
        <f>IF(N52&lt;0,$AE$45," ")</f>
        <v xml:space="preserve"> </v>
      </c>
      <c r="AF52" s="41" t="str">
        <f t="shared" si="2"/>
        <v/>
      </c>
      <c r="AG52" s="41" t="str">
        <f t="shared" si="23"/>
        <v xml:space="preserve"> </v>
      </c>
      <c r="AH52" s="41" t="str">
        <f t="shared" si="39"/>
        <v xml:space="preserve"> </v>
      </c>
      <c r="AI52" s="51" t="str">
        <f t="shared" si="24"/>
        <v/>
      </c>
      <c r="AJ52" s="41"/>
      <c r="AK52" s="50">
        <f t="shared" si="25"/>
        <v>0</v>
      </c>
      <c r="AL52" s="50">
        <f t="shared" si="26"/>
        <v>0</v>
      </c>
      <c r="AM52" s="41">
        <f t="shared" si="27"/>
        <v>0</v>
      </c>
      <c r="AN52" s="41">
        <f t="shared" si="28"/>
        <v>0</v>
      </c>
      <c r="AO52" s="41">
        <f t="shared" si="29"/>
        <v>0</v>
      </c>
      <c r="AP52" s="14">
        <f t="shared" si="30"/>
        <v>0</v>
      </c>
      <c r="AQ52" s="170">
        <f t="shared" si="31"/>
        <v>0</v>
      </c>
      <c r="AR52" s="14">
        <f t="shared" si="32"/>
        <v>0</v>
      </c>
      <c r="AS52" s="14">
        <f t="shared" si="33"/>
        <v>0</v>
      </c>
      <c r="AT52" s="15">
        <f t="shared" si="34"/>
        <v>0</v>
      </c>
      <c r="AV52" s="58">
        <f t="shared" si="35"/>
        <v>0</v>
      </c>
      <c r="AW52" s="43">
        <f t="shared" si="7"/>
        <v>0</v>
      </c>
      <c r="AX52" s="43">
        <f t="shared" si="8"/>
        <v>0</v>
      </c>
      <c r="AY52" s="46">
        <f t="shared" si="36"/>
        <v>0</v>
      </c>
      <c r="AZ52" s="46">
        <f t="shared" si="37"/>
        <v>0</v>
      </c>
      <c r="BA52" s="46">
        <f t="shared" si="38"/>
        <v>0</v>
      </c>
      <c r="BB52" s="57" t="str" cm="1">
        <f t="array" ref="BB52">IF(SUM(AY52:BA52)=0,BB51,INDEX($AY$45:$BA$45,,MATCH(LARGE(AY52:BA52,1),AY52:BA52,0)))</f>
        <v/>
      </c>
      <c r="BD52" s="4">
        <f t="shared" ref="BD52:BD76" si="40">IF(OR(D52&lt;=0,SUM(F52:J52,L52:M52)=0),BD51,(BD51/100*AQ51+L52/100*D52*G52)/AQ52*100)</f>
        <v>0</v>
      </c>
      <c r="BE52" s="4">
        <f t="shared" ref="BE52:BE76" si="41">IF(OR(D52&lt;=0,SUM(F52:J52,L52:M52)=0),BE51,(BE51/100*AS51+M52/100*D52*I52)/AS52*100)</f>
        <v>0</v>
      </c>
    </row>
    <row r="53" spans="1:57" x14ac:dyDescent="0.25">
      <c r="A53" s="145" t="str">
        <f t="shared" si="1"/>
        <v/>
      </c>
      <c r="B53" s="67"/>
      <c r="C53" s="71"/>
      <c r="D53" s="177"/>
      <c r="E53" s="180" t="str">
        <f t="shared" si="12"/>
        <v/>
      </c>
      <c r="F53" s="196"/>
      <c r="G53" s="197"/>
      <c r="H53" s="197"/>
      <c r="I53" s="197"/>
      <c r="J53" s="198"/>
      <c r="K53" s="129"/>
      <c r="L53" s="130" t="str">
        <f>IF(OR($K53="",$K53=Diagramm!$B$5),"",100)</f>
        <v/>
      </c>
      <c r="M53" s="129" t="str">
        <f>IF(OR($K53="",$K53=Diagramm!$B$5),"",100)</f>
        <v/>
      </c>
      <c r="N53" s="119" t="str">
        <f t="shared" si="13"/>
        <v/>
      </c>
      <c r="O53" s="187" t="str">
        <f t="shared" si="14"/>
        <v xml:space="preserve"> </v>
      </c>
      <c r="P53" s="188" t="str">
        <f t="shared" si="15"/>
        <v xml:space="preserve"> </v>
      </c>
      <c r="Q53" s="188" t="str">
        <f t="shared" si="16"/>
        <v xml:space="preserve"> </v>
      </c>
      <c r="R53" s="188" t="str">
        <f t="shared" si="17"/>
        <v xml:space="preserve"> </v>
      </c>
      <c r="S53" s="189" t="str">
        <f t="shared" si="18"/>
        <v xml:space="preserve"> </v>
      </c>
      <c r="T53" s="120" t="str">
        <f t="shared" si="19"/>
        <v/>
      </c>
      <c r="U53" s="124" t="str">
        <f t="shared" si="20"/>
        <v/>
      </c>
      <c r="V53" s="125" t="str">
        <f t="shared" si="21"/>
        <v/>
      </c>
      <c r="AC53" s="3" t="str">
        <f t="shared" si="22"/>
        <v/>
      </c>
      <c r="AE53" s="50" t="str">
        <f t="shared" si="5"/>
        <v xml:space="preserve"> </v>
      </c>
      <c r="AF53" s="41" t="str">
        <f t="shared" si="2"/>
        <v/>
      </c>
      <c r="AG53" s="41" t="str">
        <f t="shared" si="23"/>
        <v xml:space="preserve"> </v>
      </c>
      <c r="AH53" s="41" t="str">
        <f t="shared" si="39"/>
        <v xml:space="preserve"> </v>
      </c>
      <c r="AI53" s="51" t="str">
        <f t="shared" si="24"/>
        <v/>
      </c>
      <c r="AJ53" s="41"/>
      <c r="AK53" s="50">
        <f t="shared" si="25"/>
        <v>0</v>
      </c>
      <c r="AL53" s="50">
        <f t="shared" si="26"/>
        <v>0</v>
      </c>
      <c r="AM53" s="41">
        <f t="shared" si="27"/>
        <v>0</v>
      </c>
      <c r="AN53" s="41">
        <f t="shared" si="28"/>
        <v>0</v>
      </c>
      <c r="AO53" s="41">
        <f t="shared" si="29"/>
        <v>0</v>
      </c>
      <c r="AP53" s="14">
        <f t="shared" si="30"/>
        <v>0</v>
      </c>
      <c r="AQ53" s="170">
        <f t="shared" si="31"/>
        <v>0</v>
      </c>
      <c r="AR53" s="14">
        <f t="shared" si="32"/>
        <v>0</v>
      </c>
      <c r="AS53" s="14">
        <f t="shared" si="33"/>
        <v>0</v>
      </c>
      <c r="AT53" s="15">
        <f t="shared" si="34"/>
        <v>0</v>
      </c>
      <c r="AV53" s="58">
        <f t="shared" si="35"/>
        <v>0</v>
      </c>
      <c r="AW53" s="43">
        <f t="shared" si="7"/>
        <v>0</v>
      </c>
      <c r="AX53" s="43">
        <f t="shared" si="8"/>
        <v>0</v>
      </c>
      <c r="AY53" s="46">
        <f t="shared" si="36"/>
        <v>0</v>
      </c>
      <c r="AZ53" s="46">
        <f t="shared" si="37"/>
        <v>0</v>
      </c>
      <c r="BA53" s="46">
        <f t="shared" si="38"/>
        <v>0</v>
      </c>
      <c r="BB53" s="57" t="str" cm="1">
        <f t="array" ref="BB53">IF(SUM(AY53:BA53)=0,BB52,INDEX($AY$45:$BA$45,,MATCH(LARGE(AY53:BA53,1),AY53:BA53,0)))</f>
        <v/>
      </c>
      <c r="BD53" s="4">
        <f t="shared" si="40"/>
        <v>0</v>
      </c>
      <c r="BE53" s="4">
        <f t="shared" si="41"/>
        <v>0</v>
      </c>
    </row>
    <row r="54" spans="1:57" x14ac:dyDescent="0.25">
      <c r="A54" s="145" t="str">
        <f t="shared" si="1"/>
        <v/>
      </c>
      <c r="B54" s="68"/>
      <c r="C54" s="71"/>
      <c r="D54" s="177"/>
      <c r="E54" s="180" t="str">
        <f t="shared" si="12"/>
        <v/>
      </c>
      <c r="F54" s="196"/>
      <c r="G54" s="197"/>
      <c r="H54" s="197"/>
      <c r="I54" s="197"/>
      <c r="J54" s="198"/>
      <c r="K54" s="129"/>
      <c r="L54" s="130" t="str">
        <f>IF(OR($K54="",$K54=Diagramm!$B$5),"",100)</f>
        <v/>
      </c>
      <c r="M54" s="129" t="str">
        <f>IF(OR($K54="",$K54=Diagramm!$B$5),"",100)</f>
        <v/>
      </c>
      <c r="N54" s="119" t="str">
        <f t="shared" si="13"/>
        <v/>
      </c>
      <c r="O54" s="187" t="str">
        <f t="shared" si="14"/>
        <v xml:space="preserve"> </v>
      </c>
      <c r="P54" s="188" t="str">
        <f t="shared" si="15"/>
        <v xml:space="preserve"> </v>
      </c>
      <c r="Q54" s="188" t="str">
        <f t="shared" si="16"/>
        <v xml:space="preserve"> </v>
      </c>
      <c r="R54" s="188" t="str">
        <f t="shared" si="17"/>
        <v xml:space="preserve"> </v>
      </c>
      <c r="S54" s="189" t="str">
        <f t="shared" si="18"/>
        <v xml:space="preserve"> </v>
      </c>
      <c r="T54" s="120" t="str">
        <f t="shared" si="19"/>
        <v/>
      </c>
      <c r="U54" s="124" t="str">
        <f t="shared" si="20"/>
        <v/>
      </c>
      <c r="V54" s="125" t="str">
        <f t="shared" si="21"/>
        <v/>
      </c>
      <c r="AC54" s="3" t="str">
        <f t="shared" si="22"/>
        <v/>
      </c>
      <c r="AE54" s="50" t="str">
        <f t="shared" si="5"/>
        <v xml:space="preserve"> </v>
      </c>
      <c r="AF54" s="41" t="str">
        <f t="shared" si="2"/>
        <v/>
      </c>
      <c r="AG54" s="41" t="str">
        <f t="shared" si="23"/>
        <v xml:space="preserve"> </v>
      </c>
      <c r="AH54" s="41" t="str">
        <f t="shared" si="39"/>
        <v xml:space="preserve"> </v>
      </c>
      <c r="AI54" s="51" t="str">
        <f t="shared" si="24"/>
        <v/>
      </c>
      <c r="AJ54" s="41"/>
      <c r="AK54" s="50">
        <f t="shared" si="25"/>
        <v>0</v>
      </c>
      <c r="AL54" s="50">
        <f t="shared" si="26"/>
        <v>0</v>
      </c>
      <c r="AM54" s="41">
        <f t="shared" si="27"/>
        <v>0</v>
      </c>
      <c r="AN54" s="41">
        <f t="shared" si="28"/>
        <v>0</v>
      </c>
      <c r="AO54" s="41">
        <f t="shared" si="29"/>
        <v>0</v>
      </c>
      <c r="AP54" s="14">
        <f t="shared" si="30"/>
        <v>0</v>
      </c>
      <c r="AQ54" s="170">
        <f t="shared" si="31"/>
        <v>0</v>
      </c>
      <c r="AR54" s="14">
        <f t="shared" si="32"/>
        <v>0</v>
      </c>
      <c r="AS54" s="14">
        <f t="shared" si="33"/>
        <v>0</v>
      </c>
      <c r="AT54" s="15">
        <f t="shared" si="34"/>
        <v>0</v>
      </c>
      <c r="AV54" s="58">
        <f t="shared" si="35"/>
        <v>0</v>
      </c>
      <c r="AW54" s="43">
        <f t="shared" si="7"/>
        <v>0</v>
      </c>
      <c r="AX54" s="43">
        <f t="shared" si="8"/>
        <v>0</v>
      </c>
      <c r="AY54" s="46">
        <f t="shared" si="36"/>
        <v>0</v>
      </c>
      <c r="AZ54" s="46">
        <f t="shared" si="37"/>
        <v>0</v>
      </c>
      <c r="BA54" s="46">
        <f t="shared" si="38"/>
        <v>0</v>
      </c>
      <c r="BB54" s="57" t="str" cm="1">
        <f t="array" ref="BB54">IF(SUM(AY54:BA54)=0,BB53,INDEX($AY$45:$BA$45,,MATCH(LARGE(AY54:BA54,1),AY54:BA54,0)))</f>
        <v/>
      </c>
      <c r="BD54" s="4">
        <f t="shared" si="40"/>
        <v>0</v>
      </c>
      <c r="BE54" s="4">
        <f t="shared" si="41"/>
        <v>0</v>
      </c>
    </row>
    <row r="55" spans="1:57" x14ac:dyDescent="0.25">
      <c r="A55" s="145" t="str">
        <f t="shared" si="1"/>
        <v/>
      </c>
      <c r="B55" s="67"/>
      <c r="C55" s="71"/>
      <c r="D55" s="177"/>
      <c r="E55" s="180" t="str">
        <f t="shared" si="12"/>
        <v/>
      </c>
      <c r="F55" s="196"/>
      <c r="G55" s="197"/>
      <c r="H55" s="197"/>
      <c r="I55" s="197"/>
      <c r="J55" s="198"/>
      <c r="K55" s="129"/>
      <c r="L55" s="130" t="str">
        <f>IF(OR($K55="",$K55=Diagramm!$B$5),"",100)</f>
        <v/>
      </c>
      <c r="M55" s="129" t="str">
        <f>IF(OR($K55="",$K55=Diagramm!$B$5),"",100)</f>
        <v/>
      </c>
      <c r="N55" s="119" t="str">
        <f t="shared" si="13"/>
        <v/>
      </c>
      <c r="O55" s="187" t="str">
        <f t="shared" si="14"/>
        <v xml:space="preserve"> </v>
      </c>
      <c r="P55" s="188" t="str">
        <f t="shared" si="15"/>
        <v xml:space="preserve"> </v>
      </c>
      <c r="Q55" s="188" t="str">
        <f t="shared" si="16"/>
        <v xml:space="preserve"> </v>
      </c>
      <c r="R55" s="188" t="str">
        <f t="shared" si="17"/>
        <v xml:space="preserve"> </v>
      </c>
      <c r="S55" s="189" t="str">
        <f t="shared" si="18"/>
        <v xml:space="preserve"> </v>
      </c>
      <c r="T55" s="120" t="str">
        <f t="shared" si="19"/>
        <v/>
      </c>
      <c r="U55" s="124" t="str">
        <f t="shared" si="20"/>
        <v/>
      </c>
      <c r="V55" s="125" t="str">
        <f t="shared" si="21"/>
        <v/>
      </c>
      <c r="AC55" s="3" t="str">
        <f t="shared" si="22"/>
        <v/>
      </c>
      <c r="AE55" s="50" t="str">
        <f t="shared" si="5"/>
        <v xml:space="preserve"> </v>
      </c>
      <c r="AF55" s="41" t="str">
        <f t="shared" si="2"/>
        <v/>
      </c>
      <c r="AG55" s="41" t="str">
        <f t="shared" si="23"/>
        <v xml:space="preserve"> </v>
      </c>
      <c r="AH55" s="41" t="str">
        <f t="shared" si="39"/>
        <v xml:space="preserve"> </v>
      </c>
      <c r="AI55" s="51" t="str">
        <f t="shared" si="24"/>
        <v/>
      </c>
      <c r="AJ55" s="41"/>
      <c r="AK55" s="50">
        <f t="shared" si="25"/>
        <v>0</v>
      </c>
      <c r="AL55" s="50">
        <f t="shared" si="26"/>
        <v>0</v>
      </c>
      <c r="AM55" s="41">
        <f t="shared" si="27"/>
        <v>0</v>
      </c>
      <c r="AN55" s="41">
        <f t="shared" si="28"/>
        <v>0</v>
      </c>
      <c r="AO55" s="41">
        <f t="shared" si="29"/>
        <v>0</v>
      </c>
      <c r="AP55" s="14">
        <f t="shared" si="30"/>
        <v>0</v>
      </c>
      <c r="AQ55" s="170">
        <f t="shared" si="31"/>
        <v>0</v>
      </c>
      <c r="AR55" s="14">
        <f t="shared" si="32"/>
        <v>0</v>
      </c>
      <c r="AS55" s="14">
        <f t="shared" si="33"/>
        <v>0</v>
      </c>
      <c r="AT55" s="15">
        <f t="shared" si="34"/>
        <v>0</v>
      </c>
      <c r="AV55" s="58">
        <f t="shared" si="35"/>
        <v>0</v>
      </c>
      <c r="AW55" s="43">
        <f t="shared" si="7"/>
        <v>0</v>
      </c>
      <c r="AX55" s="43">
        <f t="shared" si="8"/>
        <v>0</v>
      </c>
      <c r="AY55" s="46">
        <f t="shared" si="36"/>
        <v>0</v>
      </c>
      <c r="AZ55" s="46">
        <f t="shared" si="37"/>
        <v>0</v>
      </c>
      <c r="BA55" s="46">
        <f t="shared" si="38"/>
        <v>0</v>
      </c>
      <c r="BB55" s="57" t="str" cm="1">
        <f t="array" ref="BB55">IF(SUM(AY55:BA55)=0,BB54,INDEX($AY$45:$BA$45,,MATCH(LARGE(AY55:BA55,1),AY55:BA55,0)))</f>
        <v/>
      </c>
      <c r="BD55" s="4">
        <f t="shared" si="40"/>
        <v>0</v>
      </c>
      <c r="BE55" s="4">
        <f t="shared" si="41"/>
        <v>0</v>
      </c>
    </row>
    <row r="56" spans="1:57" x14ac:dyDescent="0.25">
      <c r="A56" s="145" t="str">
        <f t="shared" si="1"/>
        <v/>
      </c>
      <c r="B56" s="68"/>
      <c r="C56" s="71"/>
      <c r="D56" s="177"/>
      <c r="E56" s="180" t="str">
        <f t="shared" si="12"/>
        <v/>
      </c>
      <c r="F56" s="196"/>
      <c r="G56" s="197"/>
      <c r="H56" s="197"/>
      <c r="I56" s="197"/>
      <c r="J56" s="198"/>
      <c r="K56" s="129"/>
      <c r="L56" s="130" t="str">
        <f>IF(OR($K56="",$K56=Diagramm!$B$5),"",100)</f>
        <v/>
      </c>
      <c r="M56" s="129" t="str">
        <f>IF(OR($K56="",$K56=Diagramm!$B$5),"",100)</f>
        <v/>
      </c>
      <c r="N56" s="119" t="str">
        <f t="shared" si="13"/>
        <v/>
      </c>
      <c r="O56" s="187" t="str">
        <f t="shared" si="14"/>
        <v xml:space="preserve"> </v>
      </c>
      <c r="P56" s="188" t="str">
        <f t="shared" si="15"/>
        <v xml:space="preserve"> </v>
      </c>
      <c r="Q56" s="188" t="str">
        <f t="shared" si="16"/>
        <v xml:space="preserve"> </v>
      </c>
      <c r="R56" s="188" t="str">
        <f t="shared" si="17"/>
        <v xml:space="preserve"> </v>
      </c>
      <c r="S56" s="189" t="str">
        <f t="shared" si="18"/>
        <v xml:space="preserve"> </v>
      </c>
      <c r="T56" s="120" t="str">
        <f t="shared" si="19"/>
        <v/>
      </c>
      <c r="U56" s="124" t="str">
        <f t="shared" si="20"/>
        <v/>
      </c>
      <c r="V56" s="125" t="str">
        <f t="shared" si="21"/>
        <v/>
      </c>
      <c r="AC56" s="3" t="str">
        <f t="shared" si="22"/>
        <v/>
      </c>
      <c r="AE56" s="50" t="str">
        <f t="shared" si="5"/>
        <v xml:space="preserve"> </v>
      </c>
      <c r="AF56" s="41" t="str">
        <f t="shared" si="2"/>
        <v/>
      </c>
      <c r="AG56" s="41" t="str">
        <f t="shared" si="23"/>
        <v xml:space="preserve"> </v>
      </c>
      <c r="AH56" s="41" t="str">
        <f t="shared" si="39"/>
        <v xml:space="preserve"> </v>
      </c>
      <c r="AI56" s="51" t="str">
        <f t="shared" si="24"/>
        <v/>
      </c>
      <c r="AJ56" s="41"/>
      <c r="AK56" s="50">
        <f t="shared" si="25"/>
        <v>0</v>
      </c>
      <c r="AL56" s="50">
        <f t="shared" si="26"/>
        <v>0</v>
      </c>
      <c r="AM56" s="41">
        <f t="shared" si="27"/>
        <v>0</v>
      </c>
      <c r="AN56" s="41">
        <f t="shared" si="28"/>
        <v>0</v>
      </c>
      <c r="AO56" s="41">
        <f t="shared" si="29"/>
        <v>0</v>
      </c>
      <c r="AP56" s="14">
        <f t="shared" si="30"/>
        <v>0</v>
      </c>
      <c r="AQ56" s="170">
        <f t="shared" si="31"/>
        <v>0</v>
      </c>
      <c r="AR56" s="14">
        <f t="shared" si="32"/>
        <v>0</v>
      </c>
      <c r="AS56" s="14">
        <f t="shared" si="33"/>
        <v>0</v>
      </c>
      <c r="AT56" s="15">
        <f t="shared" si="34"/>
        <v>0</v>
      </c>
      <c r="AV56" s="58">
        <f t="shared" si="35"/>
        <v>0</v>
      </c>
      <c r="AW56" s="43">
        <f t="shared" si="7"/>
        <v>0</v>
      </c>
      <c r="AX56" s="43">
        <f t="shared" si="8"/>
        <v>0</v>
      </c>
      <c r="AY56" s="46">
        <f t="shared" si="36"/>
        <v>0</v>
      </c>
      <c r="AZ56" s="46">
        <f t="shared" si="37"/>
        <v>0</v>
      </c>
      <c r="BA56" s="46">
        <f t="shared" si="38"/>
        <v>0</v>
      </c>
      <c r="BB56" s="57" t="str" cm="1">
        <f t="array" ref="BB56">IF(SUM(AY56:BA56)=0,BB55,INDEX($AY$45:$BA$45,,MATCH(LARGE(AY56:BA56,1),AY56:BA56,0)))</f>
        <v/>
      </c>
      <c r="BD56" s="4">
        <f t="shared" si="40"/>
        <v>0</v>
      </c>
      <c r="BE56" s="4">
        <f t="shared" si="41"/>
        <v>0</v>
      </c>
    </row>
    <row r="57" spans="1:57" x14ac:dyDescent="0.25">
      <c r="A57" s="145" t="str">
        <f t="shared" si="1"/>
        <v/>
      </c>
      <c r="B57" s="67"/>
      <c r="C57" s="71"/>
      <c r="D57" s="177"/>
      <c r="E57" s="180" t="str">
        <f t="shared" si="12"/>
        <v/>
      </c>
      <c r="F57" s="196"/>
      <c r="G57" s="197"/>
      <c r="H57" s="197"/>
      <c r="I57" s="197"/>
      <c r="J57" s="198"/>
      <c r="K57" s="129"/>
      <c r="L57" s="130" t="str">
        <f>IF(OR($K57="",$K57=Diagramm!$B$5),"",100)</f>
        <v/>
      </c>
      <c r="M57" s="129" t="str">
        <f>IF(OR($K57="",$K57=Diagramm!$B$5),"",100)</f>
        <v/>
      </c>
      <c r="N57" s="119" t="str">
        <f t="shared" si="13"/>
        <v/>
      </c>
      <c r="O57" s="187" t="str">
        <f t="shared" si="14"/>
        <v xml:space="preserve"> </v>
      </c>
      <c r="P57" s="188" t="str">
        <f t="shared" si="15"/>
        <v xml:space="preserve"> </v>
      </c>
      <c r="Q57" s="188" t="str">
        <f t="shared" si="16"/>
        <v xml:space="preserve"> </v>
      </c>
      <c r="R57" s="188" t="str">
        <f t="shared" si="17"/>
        <v xml:space="preserve"> </v>
      </c>
      <c r="S57" s="189" t="str">
        <f t="shared" si="18"/>
        <v xml:space="preserve"> </v>
      </c>
      <c r="T57" s="120" t="str">
        <f t="shared" si="19"/>
        <v/>
      </c>
      <c r="U57" s="124" t="str">
        <f t="shared" si="20"/>
        <v/>
      </c>
      <c r="V57" s="125" t="str">
        <f t="shared" si="21"/>
        <v/>
      </c>
      <c r="AC57" s="3" t="str">
        <f t="shared" si="22"/>
        <v/>
      </c>
      <c r="AE57" s="50" t="str">
        <f t="shared" si="5"/>
        <v xml:space="preserve"> </v>
      </c>
      <c r="AF57" s="41" t="str">
        <f t="shared" si="2"/>
        <v/>
      </c>
      <c r="AG57" s="41" t="str">
        <f t="shared" si="23"/>
        <v xml:space="preserve"> </v>
      </c>
      <c r="AH57" s="41" t="str">
        <f t="shared" si="39"/>
        <v xml:space="preserve"> </v>
      </c>
      <c r="AI57" s="51" t="str">
        <f t="shared" si="24"/>
        <v/>
      </c>
      <c r="AJ57" s="41"/>
      <c r="AK57" s="50">
        <f t="shared" si="25"/>
        <v>0</v>
      </c>
      <c r="AL57" s="50">
        <f t="shared" si="26"/>
        <v>0</v>
      </c>
      <c r="AM57" s="41">
        <f t="shared" si="27"/>
        <v>0</v>
      </c>
      <c r="AN57" s="41">
        <f t="shared" si="28"/>
        <v>0</v>
      </c>
      <c r="AO57" s="41">
        <f t="shared" si="29"/>
        <v>0</v>
      </c>
      <c r="AP57" s="14">
        <f t="shared" si="30"/>
        <v>0</v>
      </c>
      <c r="AQ57" s="170">
        <f t="shared" si="31"/>
        <v>0</v>
      </c>
      <c r="AR57" s="14">
        <f t="shared" si="32"/>
        <v>0</v>
      </c>
      <c r="AS57" s="14">
        <f t="shared" si="33"/>
        <v>0</v>
      </c>
      <c r="AT57" s="15">
        <f t="shared" si="34"/>
        <v>0</v>
      </c>
      <c r="AV57" s="58">
        <f t="shared" si="35"/>
        <v>0</v>
      </c>
      <c r="AW57" s="43">
        <f t="shared" si="7"/>
        <v>0</v>
      </c>
      <c r="AX57" s="43">
        <f t="shared" si="8"/>
        <v>0</v>
      </c>
      <c r="AY57" s="46">
        <f t="shared" si="36"/>
        <v>0</v>
      </c>
      <c r="AZ57" s="46">
        <f t="shared" si="37"/>
        <v>0</v>
      </c>
      <c r="BA57" s="46">
        <f t="shared" si="38"/>
        <v>0</v>
      </c>
      <c r="BB57" s="57" t="str" cm="1">
        <f t="array" ref="BB57">IF(SUM(AY57:BA57)=0,BB56,INDEX($AY$45:$BA$45,,MATCH(LARGE(AY57:BA57,1),AY57:BA57,0)))</f>
        <v/>
      </c>
      <c r="BD57" s="4">
        <f>IF(OR(D57&lt;=0,SUM(F57:J57,L57:M57)=0),BD56,(BD56/100*AQ56+L57/100*D57*G57)/AQ57*100)</f>
        <v>0</v>
      </c>
      <c r="BE57" s="4">
        <f t="shared" si="41"/>
        <v>0</v>
      </c>
    </row>
    <row r="58" spans="1:57" x14ac:dyDescent="0.25">
      <c r="A58" s="145" t="str">
        <f t="shared" si="1"/>
        <v/>
      </c>
      <c r="B58" s="68"/>
      <c r="C58" s="71"/>
      <c r="D58" s="177"/>
      <c r="E58" s="180" t="str">
        <f t="shared" si="12"/>
        <v/>
      </c>
      <c r="F58" s="196"/>
      <c r="G58" s="197"/>
      <c r="H58" s="197"/>
      <c r="I58" s="197"/>
      <c r="J58" s="198"/>
      <c r="K58" s="129"/>
      <c r="L58" s="130" t="str">
        <f>IF(OR($K58="",$K58=Diagramm!$B$5),"",100)</f>
        <v/>
      </c>
      <c r="M58" s="129" t="str">
        <f>IF(OR($K58="",$K58=Diagramm!$B$5),"",100)</f>
        <v/>
      </c>
      <c r="N58" s="119" t="str">
        <f t="shared" si="13"/>
        <v/>
      </c>
      <c r="O58" s="187" t="str">
        <f t="shared" si="14"/>
        <v xml:space="preserve"> </v>
      </c>
      <c r="P58" s="188" t="str">
        <f t="shared" si="15"/>
        <v xml:space="preserve"> </v>
      </c>
      <c r="Q58" s="188" t="str">
        <f t="shared" si="16"/>
        <v xml:space="preserve"> </v>
      </c>
      <c r="R58" s="188" t="str">
        <f t="shared" si="17"/>
        <v xml:space="preserve"> </v>
      </c>
      <c r="S58" s="189" t="str">
        <f t="shared" si="18"/>
        <v xml:space="preserve"> </v>
      </c>
      <c r="T58" s="120" t="str">
        <f t="shared" si="19"/>
        <v/>
      </c>
      <c r="U58" s="124" t="str">
        <f t="shared" si="20"/>
        <v/>
      </c>
      <c r="V58" s="125" t="str">
        <f t="shared" si="21"/>
        <v/>
      </c>
      <c r="AC58" s="3" t="str">
        <f t="shared" si="22"/>
        <v/>
      </c>
      <c r="AE58" s="50" t="str">
        <f t="shared" si="5"/>
        <v xml:space="preserve"> </v>
      </c>
      <c r="AF58" s="41" t="str">
        <f t="shared" si="2"/>
        <v/>
      </c>
      <c r="AG58" s="41" t="str">
        <f t="shared" si="23"/>
        <v xml:space="preserve"> </v>
      </c>
      <c r="AH58" s="41" t="str">
        <f t="shared" si="39"/>
        <v xml:space="preserve"> </v>
      </c>
      <c r="AI58" s="51" t="str">
        <f t="shared" si="24"/>
        <v/>
      </c>
      <c r="AJ58" s="41"/>
      <c r="AK58" s="50">
        <f t="shared" si="25"/>
        <v>0</v>
      </c>
      <c r="AL58" s="50">
        <f t="shared" si="26"/>
        <v>0</v>
      </c>
      <c r="AM58" s="41">
        <f t="shared" si="27"/>
        <v>0</v>
      </c>
      <c r="AN58" s="41">
        <f t="shared" si="28"/>
        <v>0</v>
      </c>
      <c r="AO58" s="41">
        <f t="shared" si="29"/>
        <v>0</v>
      </c>
      <c r="AP58" s="14">
        <f t="shared" si="30"/>
        <v>0</v>
      </c>
      <c r="AQ58" s="170">
        <f t="shared" si="31"/>
        <v>0</v>
      </c>
      <c r="AR58" s="14">
        <f t="shared" si="32"/>
        <v>0</v>
      </c>
      <c r="AS58" s="14">
        <f t="shared" si="33"/>
        <v>0</v>
      </c>
      <c r="AT58" s="15">
        <f t="shared" si="34"/>
        <v>0</v>
      </c>
      <c r="AV58" s="58">
        <f t="shared" si="35"/>
        <v>0</v>
      </c>
      <c r="AW58" s="43">
        <f t="shared" si="7"/>
        <v>0</v>
      </c>
      <c r="AX58" s="43">
        <f t="shared" si="8"/>
        <v>0</v>
      </c>
      <c r="AY58" s="46">
        <f t="shared" si="36"/>
        <v>0</v>
      </c>
      <c r="AZ58" s="46">
        <f t="shared" si="37"/>
        <v>0</v>
      </c>
      <c r="BA58" s="46">
        <f t="shared" si="38"/>
        <v>0</v>
      </c>
      <c r="BB58" s="57" t="str" cm="1">
        <f t="array" ref="BB58">IF(SUM(AY58:BA58)=0,BB57,INDEX($AY$45:$BA$45,,MATCH(LARGE(AY58:BA58,1),AY58:BA58,0)))</f>
        <v/>
      </c>
      <c r="BD58" s="4">
        <f t="shared" si="40"/>
        <v>0</v>
      </c>
      <c r="BE58" s="4">
        <f t="shared" si="41"/>
        <v>0</v>
      </c>
    </row>
    <row r="59" spans="1:57" x14ac:dyDescent="0.25">
      <c r="A59" s="145" t="str">
        <f t="shared" si="1"/>
        <v/>
      </c>
      <c r="B59" s="67"/>
      <c r="C59" s="71"/>
      <c r="D59" s="177"/>
      <c r="E59" s="180" t="str">
        <f t="shared" si="12"/>
        <v/>
      </c>
      <c r="F59" s="196"/>
      <c r="G59" s="197"/>
      <c r="H59" s="197"/>
      <c r="I59" s="197"/>
      <c r="J59" s="198"/>
      <c r="K59" s="129"/>
      <c r="L59" s="130" t="str">
        <f>IF(OR($K59="",$K59=Diagramm!$B$5),"",100)</f>
        <v/>
      </c>
      <c r="M59" s="129" t="str">
        <f>IF(OR($K59="",$K59=Diagramm!$B$5),"",100)</f>
        <v/>
      </c>
      <c r="N59" s="119" t="str">
        <f t="shared" si="13"/>
        <v/>
      </c>
      <c r="O59" s="187" t="str">
        <f t="shared" si="14"/>
        <v xml:space="preserve"> </v>
      </c>
      <c r="P59" s="188" t="str">
        <f t="shared" si="15"/>
        <v xml:space="preserve"> </v>
      </c>
      <c r="Q59" s="188" t="str">
        <f t="shared" si="16"/>
        <v xml:space="preserve"> </v>
      </c>
      <c r="R59" s="188" t="str">
        <f t="shared" si="17"/>
        <v xml:space="preserve"> </v>
      </c>
      <c r="S59" s="189" t="str">
        <f t="shared" si="18"/>
        <v xml:space="preserve"> </v>
      </c>
      <c r="T59" s="120" t="str">
        <f t="shared" si="19"/>
        <v/>
      </c>
      <c r="U59" s="124" t="str">
        <f t="shared" si="20"/>
        <v/>
      </c>
      <c r="V59" s="125" t="str">
        <f t="shared" si="21"/>
        <v/>
      </c>
      <c r="AC59" s="3" t="str">
        <f t="shared" si="22"/>
        <v/>
      </c>
      <c r="AE59" s="50" t="str">
        <f t="shared" si="5"/>
        <v xml:space="preserve"> </v>
      </c>
      <c r="AF59" s="41" t="str">
        <f t="shared" si="2"/>
        <v/>
      </c>
      <c r="AG59" s="41" t="str">
        <f t="shared" si="23"/>
        <v xml:space="preserve"> </v>
      </c>
      <c r="AH59" s="41" t="str">
        <f t="shared" si="39"/>
        <v xml:space="preserve"> </v>
      </c>
      <c r="AI59" s="51" t="str">
        <f t="shared" si="24"/>
        <v/>
      </c>
      <c r="AJ59" s="41"/>
      <c r="AK59" s="50">
        <f t="shared" si="25"/>
        <v>0</v>
      </c>
      <c r="AL59" s="50">
        <f t="shared" si="26"/>
        <v>0</v>
      </c>
      <c r="AM59" s="41">
        <f t="shared" si="27"/>
        <v>0</v>
      </c>
      <c r="AN59" s="41">
        <f t="shared" si="28"/>
        <v>0</v>
      </c>
      <c r="AO59" s="41">
        <f t="shared" si="29"/>
        <v>0</v>
      </c>
      <c r="AP59" s="14">
        <f t="shared" si="30"/>
        <v>0</v>
      </c>
      <c r="AQ59" s="170">
        <f t="shared" si="31"/>
        <v>0</v>
      </c>
      <c r="AR59" s="14">
        <f t="shared" si="32"/>
        <v>0</v>
      </c>
      <c r="AS59" s="14">
        <f t="shared" si="33"/>
        <v>0</v>
      </c>
      <c r="AT59" s="15">
        <f t="shared" si="34"/>
        <v>0</v>
      </c>
      <c r="AV59" s="58">
        <f t="shared" si="35"/>
        <v>0</v>
      </c>
      <c r="AW59" s="43">
        <f t="shared" si="7"/>
        <v>0</v>
      </c>
      <c r="AX59" s="43">
        <f t="shared" si="8"/>
        <v>0</v>
      </c>
      <c r="AY59" s="46">
        <f t="shared" si="36"/>
        <v>0</v>
      </c>
      <c r="AZ59" s="46">
        <f t="shared" si="37"/>
        <v>0</v>
      </c>
      <c r="BA59" s="46">
        <f t="shared" si="38"/>
        <v>0</v>
      </c>
      <c r="BB59" s="57" t="str" cm="1">
        <f t="array" ref="BB59">IF(SUM(AY59:BA59)=0,BB58,INDEX($AY$45:$BA$45,,MATCH(LARGE(AY59:BA59,1),AY59:BA59,0)))</f>
        <v/>
      </c>
      <c r="BD59" s="4">
        <f t="shared" si="40"/>
        <v>0</v>
      </c>
      <c r="BE59" s="4">
        <f t="shared" si="41"/>
        <v>0</v>
      </c>
    </row>
    <row r="60" spans="1:57" x14ac:dyDescent="0.25">
      <c r="A60" s="145" t="str">
        <f t="shared" si="1"/>
        <v/>
      </c>
      <c r="B60" s="68"/>
      <c r="C60" s="71"/>
      <c r="D60" s="177"/>
      <c r="E60" s="180" t="str">
        <f t="shared" si="12"/>
        <v/>
      </c>
      <c r="F60" s="196"/>
      <c r="G60" s="197"/>
      <c r="H60" s="197"/>
      <c r="I60" s="197"/>
      <c r="J60" s="198"/>
      <c r="K60" s="129"/>
      <c r="L60" s="130" t="str">
        <f>IF(OR($K60="",$K60=Diagramm!$B$5),"",100)</f>
        <v/>
      </c>
      <c r="M60" s="129" t="str">
        <f>IF(OR($K60="",$K60=Diagramm!$B$5),"",100)</f>
        <v/>
      </c>
      <c r="N60" s="119" t="str">
        <f t="shared" si="13"/>
        <v/>
      </c>
      <c r="O60" s="187" t="str">
        <f t="shared" si="14"/>
        <v xml:space="preserve"> </v>
      </c>
      <c r="P60" s="188" t="str">
        <f t="shared" si="15"/>
        <v xml:space="preserve"> </v>
      </c>
      <c r="Q60" s="188" t="str">
        <f t="shared" si="16"/>
        <v xml:space="preserve"> </v>
      </c>
      <c r="R60" s="188" t="str">
        <f t="shared" si="17"/>
        <v xml:space="preserve"> </v>
      </c>
      <c r="S60" s="189" t="str">
        <f t="shared" si="18"/>
        <v xml:space="preserve"> </v>
      </c>
      <c r="T60" s="120" t="str">
        <f t="shared" si="19"/>
        <v/>
      </c>
      <c r="U60" s="124" t="str">
        <f t="shared" si="20"/>
        <v/>
      </c>
      <c r="V60" s="125" t="str">
        <f t="shared" si="21"/>
        <v/>
      </c>
      <c r="AC60" s="3" t="str">
        <f t="shared" si="22"/>
        <v/>
      </c>
      <c r="AE60" s="50" t="str">
        <f t="shared" si="5"/>
        <v xml:space="preserve"> </v>
      </c>
      <c r="AF60" s="41" t="str">
        <f t="shared" si="2"/>
        <v/>
      </c>
      <c r="AG60" s="41" t="str">
        <f t="shared" si="23"/>
        <v xml:space="preserve"> </v>
      </c>
      <c r="AH60" s="41" t="str">
        <f t="shared" si="39"/>
        <v xml:space="preserve"> </v>
      </c>
      <c r="AI60" s="51" t="str">
        <f t="shared" si="24"/>
        <v/>
      </c>
      <c r="AJ60" s="41"/>
      <c r="AK60" s="50">
        <f t="shared" si="25"/>
        <v>0</v>
      </c>
      <c r="AL60" s="50">
        <f t="shared" si="26"/>
        <v>0</v>
      </c>
      <c r="AM60" s="41">
        <f t="shared" si="27"/>
        <v>0</v>
      </c>
      <c r="AN60" s="41">
        <f t="shared" si="28"/>
        <v>0</v>
      </c>
      <c r="AO60" s="41">
        <f t="shared" si="29"/>
        <v>0</v>
      </c>
      <c r="AP60" s="14">
        <f t="shared" si="30"/>
        <v>0</v>
      </c>
      <c r="AQ60" s="170">
        <f t="shared" si="31"/>
        <v>0</v>
      </c>
      <c r="AR60" s="14">
        <f t="shared" si="32"/>
        <v>0</v>
      </c>
      <c r="AS60" s="14">
        <f t="shared" si="33"/>
        <v>0</v>
      </c>
      <c r="AT60" s="15">
        <f t="shared" si="34"/>
        <v>0</v>
      </c>
      <c r="AV60" s="58">
        <f t="shared" si="35"/>
        <v>0</v>
      </c>
      <c r="AW60" s="43">
        <f t="shared" si="7"/>
        <v>0</v>
      </c>
      <c r="AX60" s="43">
        <f t="shared" si="8"/>
        <v>0</v>
      </c>
      <c r="AY60" s="46">
        <f t="shared" si="36"/>
        <v>0</v>
      </c>
      <c r="AZ60" s="46">
        <f t="shared" si="37"/>
        <v>0</v>
      </c>
      <c r="BA60" s="46">
        <f t="shared" si="38"/>
        <v>0</v>
      </c>
      <c r="BB60" s="57" t="str" cm="1">
        <f t="array" ref="BB60">IF(SUM(AY60:BA60)=0,BB59,INDEX($AY$45:$BA$45,,MATCH(LARGE(AY60:BA60,1),AY60:BA60,0)))</f>
        <v/>
      </c>
      <c r="BD60" s="4">
        <f t="shared" si="40"/>
        <v>0</v>
      </c>
      <c r="BE60" s="4">
        <f t="shared" si="41"/>
        <v>0</v>
      </c>
    </row>
    <row r="61" spans="1:57" x14ac:dyDescent="0.25">
      <c r="A61" s="145" t="str">
        <f t="shared" si="1"/>
        <v/>
      </c>
      <c r="B61" s="67"/>
      <c r="C61" s="71"/>
      <c r="D61" s="177"/>
      <c r="E61" s="180" t="str">
        <f t="shared" si="12"/>
        <v/>
      </c>
      <c r="F61" s="196"/>
      <c r="G61" s="197"/>
      <c r="H61" s="197"/>
      <c r="I61" s="197"/>
      <c r="J61" s="198"/>
      <c r="K61" s="129"/>
      <c r="L61" s="130" t="str">
        <f>IF(OR($K61="",$K61=Diagramm!$B$5),"",100)</f>
        <v/>
      </c>
      <c r="M61" s="129" t="str">
        <f>IF(OR($K61="",$K61=Diagramm!$B$5),"",100)</f>
        <v/>
      </c>
      <c r="N61" s="119" t="str">
        <f t="shared" si="13"/>
        <v/>
      </c>
      <c r="O61" s="187" t="str">
        <f t="shared" si="14"/>
        <v xml:space="preserve"> </v>
      </c>
      <c r="P61" s="188" t="str">
        <f t="shared" si="15"/>
        <v xml:space="preserve"> </v>
      </c>
      <c r="Q61" s="188" t="str">
        <f t="shared" si="16"/>
        <v xml:space="preserve"> </v>
      </c>
      <c r="R61" s="188" t="str">
        <f t="shared" si="17"/>
        <v xml:space="preserve"> </v>
      </c>
      <c r="S61" s="189" t="str">
        <f t="shared" si="18"/>
        <v xml:space="preserve"> </v>
      </c>
      <c r="T61" s="120" t="str">
        <f t="shared" si="19"/>
        <v/>
      </c>
      <c r="U61" s="124" t="str">
        <f t="shared" si="20"/>
        <v/>
      </c>
      <c r="V61" s="125" t="str">
        <f t="shared" si="21"/>
        <v/>
      </c>
      <c r="AC61" s="3" t="str">
        <f t="shared" si="22"/>
        <v/>
      </c>
      <c r="AE61" s="50" t="str">
        <f t="shared" si="5"/>
        <v xml:space="preserve"> </v>
      </c>
      <c r="AF61" s="41" t="str">
        <f t="shared" si="2"/>
        <v/>
      </c>
      <c r="AG61" s="41" t="str">
        <f t="shared" si="23"/>
        <v xml:space="preserve"> </v>
      </c>
      <c r="AH61" s="41" t="str">
        <f t="shared" si="39"/>
        <v xml:space="preserve"> </v>
      </c>
      <c r="AI61" s="51" t="str">
        <f t="shared" si="24"/>
        <v/>
      </c>
      <c r="AJ61" s="41"/>
      <c r="AK61" s="50">
        <f t="shared" si="25"/>
        <v>0</v>
      </c>
      <c r="AL61" s="50">
        <f t="shared" si="26"/>
        <v>0</v>
      </c>
      <c r="AM61" s="41">
        <f t="shared" si="27"/>
        <v>0</v>
      </c>
      <c r="AN61" s="41">
        <f t="shared" si="28"/>
        <v>0</v>
      </c>
      <c r="AO61" s="41">
        <f t="shared" si="29"/>
        <v>0</v>
      </c>
      <c r="AP61" s="14">
        <f t="shared" ref="AP61:AP71" si="42">IF($D61&gt;0,AP60+$D61*F61*10,AP60+$D61*AK61*10)</f>
        <v>0</v>
      </c>
      <c r="AQ61" s="170">
        <f t="shared" ref="AQ61:AQ71" si="43">IF($D61&gt;0,AQ60+$D61*G61,AQ60+$D61*AL61)</f>
        <v>0</v>
      </c>
      <c r="AR61" s="14">
        <f t="shared" ref="AR61:AR71" si="44">IF($D61&gt;0,AR60+$D61*H61,AR60+$D61*AM61)</f>
        <v>0</v>
      </c>
      <c r="AS61" s="14">
        <f t="shared" ref="AS61:AS71" si="45">IF($D61&gt;0,AS60+$D61*I61,AS60+$D61*AN61)</f>
        <v>0</v>
      </c>
      <c r="AT61" s="15">
        <f t="shared" ref="AT61:AT71" si="46">IF($D61&gt;0,AT60+$D61*J61,AT60+$D61*AO61)</f>
        <v>0</v>
      </c>
      <c r="AV61" s="58">
        <f t="shared" ref="AV61:AV71" si="47">IF($D61&lt;0,AV60+$D61*$P61*AY60,AV60+IF($K61=AV$45,$D61*$G61,0))</f>
        <v>0</v>
      </c>
      <c r="AW61" s="43">
        <f t="shared" ref="AW61:AW71" si="48">IF($D61&lt;0,AW60+$D61*$P61*AZ60,AW60+IF($K61=AW$45,$D61*$G61,0))</f>
        <v>0</v>
      </c>
      <c r="AX61" s="43">
        <f t="shared" ref="AX61:AX71" si="49">IF($D61&lt;0,AX60+$D61*$P61*BA60,AX60+IF($K61=AX$45,$D61*$G61,0))</f>
        <v>0</v>
      </c>
      <c r="AY61" s="46">
        <f t="shared" si="36"/>
        <v>0</v>
      </c>
      <c r="AZ61" s="46">
        <f t="shared" si="37"/>
        <v>0</v>
      </c>
      <c r="BA61" s="46">
        <f t="shared" si="38"/>
        <v>0</v>
      </c>
      <c r="BB61" s="57" t="str" cm="1">
        <f t="array" ref="BB61">IF(SUM(AY61:BA61)=0,BB60,INDEX($AY$45:$BA$45,,MATCH(LARGE(AY61:BA61,1),AY61:BA61,0)))</f>
        <v/>
      </c>
      <c r="BD61" s="4">
        <f t="shared" si="40"/>
        <v>0</v>
      </c>
      <c r="BE61" s="4">
        <f t="shared" si="41"/>
        <v>0</v>
      </c>
    </row>
    <row r="62" spans="1:57" s="4" customFormat="1" x14ac:dyDescent="0.25">
      <c r="A62" s="145" t="str">
        <f t="shared" si="1"/>
        <v/>
      </c>
      <c r="B62" s="68"/>
      <c r="C62" s="71"/>
      <c r="D62" s="177"/>
      <c r="E62" s="180" t="str">
        <f t="shared" si="12"/>
        <v/>
      </c>
      <c r="F62" s="196"/>
      <c r="G62" s="197"/>
      <c r="H62" s="197"/>
      <c r="I62" s="197"/>
      <c r="J62" s="198"/>
      <c r="K62" s="129"/>
      <c r="L62" s="130" t="str">
        <f>IF(OR($K62="",$K62=Diagramm!$B$5),"",100)</f>
        <v/>
      </c>
      <c r="M62" s="129" t="str">
        <f>IF(OR($K62="",$K62=Diagramm!$B$5),"",100)</f>
        <v/>
      </c>
      <c r="N62" s="119" t="str">
        <f t="shared" si="13"/>
        <v/>
      </c>
      <c r="O62" s="187" t="str">
        <f t="shared" si="14"/>
        <v xml:space="preserve"> </v>
      </c>
      <c r="P62" s="188" t="str">
        <f t="shared" si="15"/>
        <v xml:space="preserve"> </v>
      </c>
      <c r="Q62" s="188" t="str">
        <f t="shared" si="16"/>
        <v xml:space="preserve"> </v>
      </c>
      <c r="R62" s="188" t="str">
        <f t="shared" si="17"/>
        <v xml:space="preserve"> </v>
      </c>
      <c r="S62" s="189" t="str">
        <f t="shared" si="18"/>
        <v xml:space="preserve"> </v>
      </c>
      <c r="T62" s="120" t="str">
        <f t="shared" si="19"/>
        <v/>
      </c>
      <c r="U62" s="124" t="str">
        <f t="shared" si="20"/>
        <v/>
      </c>
      <c r="V62" s="125" t="str">
        <f t="shared" si="21"/>
        <v/>
      </c>
      <c r="Y62" s="3"/>
      <c r="Z62" s="3"/>
      <c r="AA62" s="3"/>
      <c r="AB62" s="3"/>
      <c r="AC62" s="3" t="str">
        <f t="shared" si="22"/>
        <v/>
      </c>
      <c r="AD62" s="3"/>
      <c r="AE62" s="50" t="str">
        <f t="shared" ref="AE62:AE67" si="50">IF(N62&lt;0,$AE$45," ")</f>
        <v xml:space="preserve"> </v>
      </c>
      <c r="AF62" s="41" t="str">
        <f t="shared" si="2"/>
        <v/>
      </c>
      <c r="AG62" s="41" t="str">
        <f t="shared" si="23"/>
        <v xml:space="preserve"> </v>
      </c>
      <c r="AH62" s="41" t="str">
        <f t="shared" ref="AH62:AH68" si="51">IF(B62=""," ",IF(B61&gt;B62,$AH$45," "))</f>
        <v xml:space="preserve"> </v>
      </c>
      <c r="AI62" s="51" t="str">
        <f t="shared" si="24"/>
        <v/>
      </c>
      <c r="AJ62" s="41"/>
      <c r="AK62" s="50">
        <f t="shared" si="25"/>
        <v>0</v>
      </c>
      <c r="AL62" s="50">
        <f t="shared" si="26"/>
        <v>0</v>
      </c>
      <c r="AM62" s="41">
        <f t="shared" si="27"/>
        <v>0</v>
      </c>
      <c r="AN62" s="41">
        <f t="shared" si="28"/>
        <v>0</v>
      </c>
      <c r="AO62" s="41">
        <f t="shared" si="29"/>
        <v>0</v>
      </c>
      <c r="AP62" s="14">
        <f t="shared" si="42"/>
        <v>0</v>
      </c>
      <c r="AQ62" s="170">
        <f t="shared" si="43"/>
        <v>0</v>
      </c>
      <c r="AR62" s="14">
        <f t="shared" si="44"/>
        <v>0</v>
      </c>
      <c r="AS62" s="14">
        <f t="shared" si="45"/>
        <v>0</v>
      </c>
      <c r="AT62" s="15">
        <f t="shared" si="46"/>
        <v>0</v>
      </c>
      <c r="AU62" s="3"/>
      <c r="AV62" s="58">
        <f t="shared" si="47"/>
        <v>0</v>
      </c>
      <c r="AW62" s="43">
        <f t="shared" si="48"/>
        <v>0</v>
      </c>
      <c r="AX62" s="43">
        <f t="shared" si="49"/>
        <v>0</v>
      </c>
      <c r="AY62" s="46">
        <f t="shared" si="36"/>
        <v>0</v>
      </c>
      <c r="AZ62" s="46">
        <f t="shared" si="37"/>
        <v>0</v>
      </c>
      <c r="BA62" s="46">
        <f t="shared" si="38"/>
        <v>0</v>
      </c>
      <c r="BB62" s="57" t="str" cm="1">
        <f t="array" ref="BB62">IF(SUM(AY62:BA62)=0,BB61,INDEX($AY$45:$BA$45,,MATCH(LARGE(AY62:BA62,1),AY62:BA62,0)))</f>
        <v/>
      </c>
      <c r="BD62" s="4">
        <f t="shared" si="40"/>
        <v>0</v>
      </c>
      <c r="BE62" s="4">
        <f t="shared" si="41"/>
        <v>0</v>
      </c>
    </row>
    <row r="63" spans="1:57" s="4" customFormat="1" x14ac:dyDescent="0.25">
      <c r="A63" s="145" t="str">
        <f t="shared" si="1"/>
        <v/>
      </c>
      <c r="B63" s="67"/>
      <c r="C63" s="71"/>
      <c r="D63" s="177"/>
      <c r="E63" s="180" t="str">
        <f t="shared" si="12"/>
        <v/>
      </c>
      <c r="F63" s="196"/>
      <c r="G63" s="197"/>
      <c r="H63" s="197"/>
      <c r="I63" s="197"/>
      <c r="J63" s="198"/>
      <c r="K63" s="129"/>
      <c r="L63" s="130" t="str">
        <f>IF(OR($K63="",$K63=Diagramm!$B$5),"",100)</f>
        <v/>
      </c>
      <c r="M63" s="129" t="str">
        <f>IF(OR($K63="",$K63=Diagramm!$B$5),"",100)</f>
        <v/>
      </c>
      <c r="N63" s="119" t="str">
        <f t="shared" si="13"/>
        <v/>
      </c>
      <c r="O63" s="187" t="str">
        <f t="shared" si="14"/>
        <v xml:space="preserve"> </v>
      </c>
      <c r="P63" s="188" t="str">
        <f t="shared" si="15"/>
        <v xml:space="preserve"> </v>
      </c>
      <c r="Q63" s="188" t="str">
        <f t="shared" si="16"/>
        <v xml:space="preserve"> </v>
      </c>
      <c r="R63" s="188" t="str">
        <f t="shared" si="17"/>
        <v xml:space="preserve"> </v>
      </c>
      <c r="S63" s="189" t="str">
        <f t="shared" si="18"/>
        <v xml:space="preserve"> </v>
      </c>
      <c r="T63" s="120" t="str">
        <f t="shared" si="19"/>
        <v/>
      </c>
      <c r="U63" s="124" t="str">
        <f t="shared" si="20"/>
        <v/>
      </c>
      <c r="V63" s="125" t="str">
        <f t="shared" si="21"/>
        <v/>
      </c>
      <c r="Y63" s="3"/>
      <c r="Z63" s="3"/>
      <c r="AA63" s="3"/>
      <c r="AB63" s="3"/>
      <c r="AC63" s="3" t="str">
        <f t="shared" si="22"/>
        <v/>
      </c>
      <c r="AD63" s="3"/>
      <c r="AE63" s="50" t="str">
        <f t="shared" si="50"/>
        <v xml:space="preserve"> </v>
      </c>
      <c r="AF63" s="41" t="str">
        <f t="shared" si="2"/>
        <v/>
      </c>
      <c r="AG63" s="41" t="str">
        <f t="shared" si="23"/>
        <v xml:space="preserve"> </v>
      </c>
      <c r="AH63" s="41" t="str">
        <f t="shared" si="51"/>
        <v xml:space="preserve"> </v>
      </c>
      <c r="AI63" s="51" t="str">
        <f t="shared" si="24"/>
        <v/>
      </c>
      <c r="AJ63" s="41"/>
      <c r="AK63" s="50">
        <f t="shared" si="25"/>
        <v>0</v>
      </c>
      <c r="AL63" s="50">
        <f t="shared" si="26"/>
        <v>0</v>
      </c>
      <c r="AM63" s="41">
        <f t="shared" si="27"/>
        <v>0</v>
      </c>
      <c r="AN63" s="41">
        <f t="shared" si="28"/>
        <v>0</v>
      </c>
      <c r="AO63" s="41">
        <f t="shared" si="29"/>
        <v>0</v>
      </c>
      <c r="AP63" s="14">
        <f t="shared" si="42"/>
        <v>0</v>
      </c>
      <c r="AQ63" s="170">
        <f t="shared" si="43"/>
        <v>0</v>
      </c>
      <c r="AR63" s="14">
        <f t="shared" si="44"/>
        <v>0</v>
      </c>
      <c r="AS63" s="14">
        <f t="shared" si="45"/>
        <v>0</v>
      </c>
      <c r="AT63" s="15">
        <f t="shared" si="46"/>
        <v>0</v>
      </c>
      <c r="AU63" s="3"/>
      <c r="AV63" s="58">
        <f t="shared" si="47"/>
        <v>0</v>
      </c>
      <c r="AW63" s="43">
        <f t="shared" si="48"/>
        <v>0</v>
      </c>
      <c r="AX63" s="43">
        <f t="shared" si="49"/>
        <v>0</v>
      </c>
      <c r="AY63" s="46">
        <f t="shared" si="36"/>
        <v>0</v>
      </c>
      <c r="AZ63" s="46">
        <f t="shared" si="37"/>
        <v>0</v>
      </c>
      <c r="BA63" s="46">
        <f t="shared" si="38"/>
        <v>0</v>
      </c>
      <c r="BB63" s="57" t="str" cm="1">
        <f t="array" ref="BB63">IF(SUM(AY63:BA63)=0,BB62,INDEX($AY$45:$BA$45,,MATCH(LARGE(AY63:BA63,1),AY63:BA63,0)))</f>
        <v/>
      </c>
      <c r="BD63" s="4">
        <f t="shared" si="40"/>
        <v>0</v>
      </c>
      <c r="BE63" s="4">
        <f t="shared" si="41"/>
        <v>0</v>
      </c>
    </row>
    <row r="64" spans="1:57" s="4" customFormat="1" x14ac:dyDescent="0.25">
      <c r="A64" s="145" t="str">
        <f t="shared" si="1"/>
        <v/>
      </c>
      <c r="B64" s="68"/>
      <c r="C64" s="71"/>
      <c r="D64" s="177"/>
      <c r="E64" s="180" t="str">
        <f t="shared" si="12"/>
        <v/>
      </c>
      <c r="F64" s="196"/>
      <c r="G64" s="197"/>
      <c r="H64" s="197"/>
      <c r="I64" s="197"/>
      <c r="J64" s="198"/>
      <c r="K64" s="129"/>
      <c r="L64" s="130" t="str">
        <f>IF(OR($K64="",$K64=Diagramm!$B$5),"",100)</f>
        <v/>
      </c>
      <c r="M64" s="129" t="str">
        <f>IF(OR($K64="",$K64=Diagramm!$B$5),"",100)</f>
        <v/>
      </c>
      <c r="N64" s="119" t="str">
        <f t="shared" si="13"/>
        <v/>
      </c>
      <c r="O64" s="187" t="str">
        <f t="shared" si="14"/>
        <v xml:space="preserve"> </v>
      </c>
      <c r="P64" s="188" t="str">
        <f t="shared" si="15"/>
        <v xml:space="preserve"> </v>
      </c>
      <c r="Q64" s="188" t="str">
        <f t="shared" si="16"/>
        <v xml:space="preserve"> </v>
      </c>
      <c r="R64" s="188" t="str">
        <f t="shared" si="17"/>
        <v xml:space="preserve"> </v>
      </c>
      <c r="S64" s="189" t="str">
        <f t="shared" si="18"/>
        <v xml:space="preserve"> </v>
      </c>
      <c r="T64" s="120" t="str">
        <f t="shared" si="19"/>
        <v/>
      </c>
      <c r="U64" s="124" t="str">
        <f t="shared" si="20"/>
        <v/>
      </c>
      <c r="V64" s="125" t="str">
        <f t="shared" si="21"/>
        <v/>
      </c>
      <c r="Y64" s="3"/>
      <c r="Z64" s="3"/>
      <c r="AA64" s="3"/>
      <c r="AB64" s="3"/>
      <c r="AC64" s="3" t="str">
        <f t="shared" si="22"/>
        <v/>
      </c>
      <c r="AD64" s="3"/>
      <c r="AE64" s="50" t="str">
        <f t="shared" si="50"/>
        <v xml:space="preserve"> </v>
      </c>
      <c r="AF64" s="41" t="str">
        <f t="shared" si="2"/>
        <v/>
      </c>
      <c r="AG64" s="41" t="str">
        <f t="shared" si="23"/>
        <v xml:space="preserve"> </v>
      </c>
      <c r="AH64" s="41" t="str">
        <f t="shared" si="51"/>
        <v xml:space="preserve"> </v>
      </c>
      <c r="AI64" s="51" t="str">
        <f t="shared" si="24"/>
        <v/>
      </c>
      <c r="AJ64" s="41"/>
      <c r="AK64" s="50">
        <f t="shared" si="25"/>
        <v>0</v>
      </c>
      <c r="AL64" s="50">
        <f t="shared" si="26"/>
        <v>0</v>
      </c>
      <c r="AM64" s="41">
        <f t="shared" si="27"/>
        <v>0</v>
      </c>
      <c r="AN64" s="41">
        <f t="shared" si="28"/>
        <v>0</v>
      </c>
      <c r="AO64" s="41">
        <f t="shared" si="29"/>
        <v>0</v>
      </c>
      <c r="AP64" s="14">
        <f t="shared" si="42"/>
        <v>0</v>
      </c>
      <c r="AQ64" s="170">
        <f t="shared" si="43"/>
        <v>0</v>
      </c>
      <c r="AR64" s="14">
        <f t="shared" si="44"/>
        <v>0</v>
      </c>
      <c r="AS64" s="14">
        <f t="shared" si="45"/>
        <v>0</v>
      </c>
      <c r="AT64" s="15">
        <f t="shared" si="46"/>
        <v>0</v>
      </c>
      <c r="AU64" s="3"/>
      <c r="AV64" s="58">
        <f t="shared" si="47"/>
        <v>0</v>
      </c>
      <c r="AW64" s="43">
        <f t="shared" si="48"/>
        <v>0</v>
      </c>
      <c r="AX64" s="43">
        <f t="shared" si="49"/>
        <v>0</v>
      </c>
      <c r="AY64" s="46">
        <f t="shared" si="36"/>
        <v>0</v>
      </c>
      <c r="AZ64" s="46">
        <f t="shared" si="37"/>
        <v>0</v>
      </c>
      <c r="BA64" s="46">
        <f t="shared" si="38"/>
        <v>0</v>
      </c>
      <c r="BB64" s="57" t="str" cm="1">
        <f t="array" ref="BB64">IF(SUM(AY64:BA64)=0,BB63,INDEX($AY$45:$BA$45,,MATCH(LARGE(AY64:BA64,1),AY64:BA64,0)))</f>
        <v/>
      </c>
      <c r="BD64" s="4">
        <f t="shared" si="40"/>
        <v>0</v>
      </c>
      <c r="BE64" s="4">
        <f t="shared" si="41"/>
        <v>0</v>
      </c>
    </row>
    <row r="65" spans="1:57" s="4" customFormat="1" x14ac:dyDescent="0.25">
      <c r="A65" s="145" t="str">
        <f t="shared" si="1"/>
        <v/>
      </c>
      <c r="B65" s="67"/>
      <c r="C65" s="71"/>
      <c r="D65" s="177"/>
      <c r="E65" s="180" t="str">
        <f t="shared" si="12"/>
        <v/>
      </c>
      <c r="F65" s="196"/>
      <c r="G65" s="197"/>
      <c r="H65" s="197"/>
      <c r="I65" s="197"/>
      <c r="J65" s="198"/>
      <c r="K65" s="129"/>
      <c r="L65" s="130" t="str">
        <f>IF(OR($K65="",$K65=Diagramm!$B$5),"",100)</f>
        <v/>
      </c>
      <c r="M65" s="129" t="str">
        <f>IF(OR($K65="",$K65=Diagramm!$B$5),"",100)</f>
        <v/>
      </c>
      <c r="N65" s="119" t="str">
        <f t="shared" si="13"/>
        <v/>
      </c>
      <c r="O65" s="187" t="str">
        <f t="shared" si="14"/>
        <v xml:space="preserve"> </v>
      </c>
      <c r="P65" s="188" t="str">
        <f t="shared" si="15"/>
        <v xml:space="preserve"> </v>
      </c>
      <c r="Q65" s="188" t="str">
        <f t="shared" si="16"/>
        <v xml:space="preserve"> </v>
      </c>
      <c r="R65" s="188" t="str">
        <f t="shared" si="17"/>
        <v xml:space="preserve"> </v>
      </c>
      <c r="S65" s="189" t="str">
        <f t="shared" si="18"/>
        <v xml:space="preserve"> </v>
      </c>
      <c r="T65" s="120" t="str">
        <f t="shared" si="19"/>
        <v/>
      </c>
      <c r="U65" s="124" t="str">
        <f t="shared" si="20"/>
        <v/>
      </c>
      <c r="V65" s="125" t="str">
        <f t="shared" si="21"/>
        <v/>
      </c>
      <c r="Y65" s="3"/>
      <c r="Z65" s="3"/>
      <c r="AA65" s="3"/>
      <c r="AB65" s="3"/>
      <c r="AC65" s="3" t="str">
        <f t="shared" si="22"/>
        <v/>
      </c>
      <c r="AD65" s="3"/>
      <c r="AE65" s="50" t="str">
        <f t="shared" si="50"/>
        <v xml:space="preserve"> </v>
      </c>
      <c r="AF65" s="41" t="str">
        <f t="shared" si="2"/>
        <v/>
      </c>
      <c r="AG65" s="41" t="str">
        <f t="shared" si="23"/>
        <v xml:space="preserve"> </v>
      </c>
      <c r="AH65" s="41" t="str">
        <f t="shared" si="51"/>
        <v xml:space="preserve"> </v>
      </c>
      <c r="AI65" s="51" t="str">
        <f t="shared" si="24"/>
        <v/>
      </c>
      <c r="AJ65" s="41"/>
      <c r="AK65" s="50">
        <f t="shared" si="25"/>
        <v>0</v>
      </c>
      <c r="AL65" s="50">
        <f t="shared" si="26"/>
        <v>0</v>
      </c>
      <c r="AM65" s="41">
        <f t="shared" si="27"/>
        <v>0</v>
      </c>
      <c r="AN65" s="41">
        <f t="shared" si="28"/>
        <v>0</v>
      </c>
      <c r="AO65" s="41">
        <f t="shared" si="29"/>
        <v>0</v>
      </c>
      <c r="AP65" s="14">
        <f t="shared" si="42"/>
        <v>0</v>
      </c>
      <c r="AQ65" s="170">
        <f t="shared" si="43"/>
        <v>0</v>
      </c>
      <c r="AR65" s="14">
        <f t="shared" si="44"/>
        <v>0</v>
      </c>
      <c r="AS65" s="14">
        <f t="shared" si="45"/>
        <v>0</v>
      </c>
      <c r="AT65" s="15">
        <f t="shared" si="46"/>
        <v>0</v>
      </c>
      <c r="AU65" s="3"/>
      <c r="AV65" s="58">
        <f t="shared" si="47"/>
        <v>0</v>
      </c>
      <c r="AW65" s="43">
        <f t="shared" si="48"/>
        <v>0</v>
      </c>
      <c r="AX65" s="43">
        <f t="shared" si="49"/>
        <v>0</v>
      </c>
      <c r="AY65" s="46">
        <f t="shared" si="36"/>
        <v>0</v>
      </c>
      <c r="AZ65" s="46">
        <f t="shared" si="37"/>
        <v>0</v>
      </c>
      <c r="BA65" s="46">
        <f t="shared" si="38"/>
        <v>0</v>
      </c>
      <c r="BB65" s="57" t="str" cm="1">
        <f t="array" ref="BB65">IF(SUM(AY65:BA65)=0,BB64,INDEX($AY$45:$BA$45,,MATCH(LARGE(AY65:BA65,1),AY65:BA65,0)))</f>
        <v/>
      </c>
      <c r="BD65" s="4">
        <f t="shared" si="40"/>
        <v>0</v>
      </c>
      <c r="BE65" s="4">
        <f t="shared" si="41"/>
        <v>0</v>
      </c>
    </row>
    <row r="66" spans="1:57" s="4" customFormat="1" x14ac:dyDescent="0.25">
      <c r="A66" s="145" t="str">
        <f t="shared" si="1"/>
        <v/>
      </c>
      <c r="B66" s="68"/>
      <c r="C66" s="71"/>
      <c r="D66" s="177"/>
      <c r="E66" s="180" t="str">
        <f t="shared" si="12"/>
        <v/>
      </c>
      <c r="F66" s="196"/>
      <c r="G66" s="197"/>
      <c r="H66" s="197"/>
      <c r="I66" s="197"/>
      <c r="J66" s="198"/>
      <c r="K66" s="129"/>
      <c r="L66" s="130" t="str">
        <f>IF(OR($K66="",$K66=Diagramm!$B$5),"",100)</f>
        <v/>
      </c>
      <c r="M66" s="129" t="str">
        <f>IF(OR($K66="",$K66=Diagramm!$B$5),"",100)</f>
        <v/>
      </c>
      <c r="N66" s="119" t="str">
        <f t="shared" si="13"/>
        <v/>
      </c>
      <c r="O66" s="187" t="str">
        <f t="shared" si="14"/>
        <v xml:space="preserve"> </v>
      </c>
      <c r="P66" s="188" t="str">
        <f t="shared" si="15"/>
        <v xml:space="preserve"> </v>
      </c>
      <c r="Q66" s="188" t="str">
        <f t="shared" si="16"/>
        <v xml:space="preserve"> </v>
      </c>
      <c r="R66" s="188" t="str">
        <f t="shared" si="17"/>
        <v xml:space="preserve"> </v>
      </c>
      <c r="S66" s="189" t="str">
        <f t="shared" si="18"/>
        <v xml:space="preserve"> </v>
      </c>
      <c r="T66" s="120" t="str">
        <f t="shared" si="19"/>
        <v/>
      </c>
      <c r="U66" s="124" t="str">
        <f t="shared" si="20"/>
        <v/>
      </c>
      <c r="V66" s="125" t="str">
        <f t="shared" si="21"/>
        <v/>
      </c>
      <c r="Y66" s="3"/>
      <c r="Z66" s="3"/>
      <c r="AA66" s="3"/>
      <c r="AB66" s="3"/>
      <c r="AC66" s="3" t="str">
        <f t="shared" si="22"/>
        <v/>
      </c>
      <c r="AD66" s="3"/>
      <c r="AE66" s="50" t="str">
        <f t="shared" si="50"/>
        <v xml:space="preserve"> </v>
      </c>
      <c r="AF66" s="41" t="str">
        <f t="shared" si="2"/>
        <v/>
      </c>
      <c r="AG66" s="41" t="str">
        <f t="shared" si="23"/>
        <v xml:space="preserve"> </v>
      </c>
      <c r="AH66" s="41" t="str">
        <f t="shared" si="51"/>
        <v xml:space="preserve"> </v>
      </c>
      <c r="AI66" s="51" t="str">
        <f t="shared" si="24"/>
        <v/>
      </c>
      <c r="AJ66" s="41"/>
      <c r="AK66" s="50">
        <f t="shared" si="25"/>
        <v>0</v>
      </c>
      <c r="AL66" s="50">
        <f t="shared" si="26"/>
        <v>0</v>
      </c>
      <c r="AM66" s="41">
        <f t="shared" si="27"/>
        <v>0</v>
      </c>
      <c r="AN66" s="41">
        <f t="shared" si="28"/>
        <v>0</v>
      </c>
      <c r="AO66" s="41">
        <f t="shared" si="29"/>
        <v>0</v>
      </c>
      <c r="AP66" s="14">
        <f t="shared" si="42"/>
        <v>0</v>
      </c>
      <c r="AQ66" s="170">
        <f t="shared" si="43"/>
        <v>0</v>
      </c>
      <c r="AR66" s="14">
        <f t="shared" si="44"/>
        <v>0</v>
      </c>
      <c r="AS66" s="14">
        <f t="shared" si="45"/>
        <v>0</v>
      </c>
      <c r="AT66" s="15">
        <f t="shared" si="46"/>
        <v>0</v>
      </c>
      <c r="AU66" s="3"/>
      <c r="AV66" s="58">
        <f t="shared" si="47"/>
        <v>0</v>
      </c>
      <c r="AW66" s="43">
        <f t="shared" si="48"/>
        <v>0</v>
      </c>
      <c r="AX66" s="43">
        <f t="shared" si="49"/>
        <v>0</v>
      </c>
      <c r="AY66" s="46">
        <f t="shared" si="36"/>
        <v>0</v>
      </c>
      <c r="AZ66" s="46">
        <f t="shared" si="37"/>
        <v>0</v>
      </c>
      <c r="BA66" s="46">
        <f t="shared" si="38"/>
        <v>0</v>
      </c>
      <c r="BB66" s="57" t="str" cm="1">
        <f t="array" ref="BB66">IF(SUM(AY66:BA66)=0,BB65,INDEX($AY$45:$BA$45,,MATCH(LARGE(AY66:BA66,1),AY66:BA66,0)))</f>
        <v/>
      </c>
      <c r="BD66" s="4">
        <f t="shared" si="40"/>
        <v>0</v>
      </c>
      <c r="BE66" s="4">
        <f t="shared" si="41"/>
        <v>0</v>
      </c>
    </row>
    <row r="67" spans="1:57" s="4" customFormat="1" x14ac:dyDescent="0.25">
      <c r="A67" s="145" t="str">
        <f t="shared" si="1"/>
        <v/>
      </c>
      <c r="B67" s="67"/>
      <c r="C67" s="71"/>
      <c r="D67" s="177"/>
      <c r="E67" s="180" t="str">
        <f t="shared" si="12"/>
        <v/>
      </c>
      <c r="F67" s="196"/>
      <c r="G67" s="197"/>
      <c r="H67" s="197"/>
      <c r="I67" s="197"/>
      <c r="J67" s="198"/>
      <c r="K67" s="129"/>
      <c r="L67" s="130" t="str">
        <f>IF(OR($K67="",$K67=Diagramm!$B$5),"",100)</f>
        <v/>
      </c>
      <c r="M67" s="129" t="str">
        <f>IF(OR($K67="",$K67=Diagramm!$B$5),"",100)</f>
        <v/>
      </c>
      <c r="N67" s="119" t="str">
        <f t="shared" si="13"/>
        <v/>
      </c>
      <c r="O67" s="187" t="str">
        <f t="shared" si="14"/>
        <v xml:space="preserve"> </v>
      </c>
      <c r="P67" s="188" t="str">
        <f t="shared" si="15"/>
        <v xml:space="preserve"> </v>
      </c>
      <c r="Q67" s="188" t="str">
        <f t="shared" si="16"/>
        <v xml:space="preserve"> </v>
      </c>
      <c r="R67" s="188" t="str">
        <f t="shared" si="17"/>
        <v xml:space="preserve"> </v>
      </c>
      <c r="S67" s="189" t="str">
        <f t="shared" si="18"/>
        <v xml:space="preserve"> </v>
      </c>
      <c r="T67" s="120" t="str">
        <f t="shared" si="19"/>
        <v/>
      </c>
      <c r="U67" s="124" t="str">
        <f t="shared" si="20"/>
        <v/>
      </c>
      <c r="V67" s="125" t="str">
        <f t="shared" si="21"/>
        <v/>
      </c>
      <c r="Y67" s="3"/>
      <c r="Z67" s="3"/>
      <c r="AA67" s="3"/>
      <c r="AB67" s="3"/>
      <c r="AC67" s="3" t="str">
        <f t="shared" si="22"/>
        <v/>
      </c>
      <c r="AD67" s="3"/>
      <c r="AE67" s="50" t="str">
        <f t="shared" si="50"/>
        <v xml:space="preserve"> </v>
      </c>
      <c r="AF67" s="41" t="str">
        <f t="shared" si="2"/>
        <v/>
      </c>
      <c r="AG67" s="41" t="str">
        <f t="shared" si="23"/>
        <v xml:space="preserve"> </v>
      </c>
      <c r="AH67" s="41" t="str">
        <f t="shared" si="51"/>
        <v xml:space="preserve"> </v>
      </c>
      <c r="AI67" s="51" t="str">
        <f t="shared" si="24"/>
        <v/>
      </c>
      <c r="AJ67" s="41"/>
      <c r="AK67" s="50">
        <f t="shared" si="25"/>
        <v>0</v>
      </c>
      <c r="AL67" s="50">
        <f t="shared" si="26"/>
        <v>0</v>
      </c>
      <c r="AM67" s="41">
        <f t="shared" si="27"/>
        <v>0</v>
      </c>
      <c r="AN67" s="41">
        <f t="shared" si="28"/>
        <v>0</v>
      </c>
      <c r="AO67" s="41">
        <f t="shared" si="29"/>
        <v>0</v>
      </c>
      <c r="AP67" s="14">
        <f t="shared" si="42"/>
        <v>0</v>
      </c>
      <c r="AQ67" s="170">
        <f t="shared" si="43"/>
        <v>0</v>
      </c>
      <c r="AR67" s="14">
        <f t="shared" si="44"/>
        <v>0</v>
      </c>
      <c r="AS67" s="14">
        <f t="shared" si="45"/>
        <v>0</v>
      </c>
      <c r="AT67" s="15">
        <f t="shared" si="46"/>
        <v>0</v>
      </c>
      <c r="AU67" s="3"/>
      <c r="AV67" s="58">
        <f t="shared" si="47"/>
        <v>0</v>
      </c>
      <c r="AW67" s="43">
        <f t="shared" si="48"/>
        <v>0</v>
      </c>
      <c r="AX67" s="43">
        <f t="shared" si="49"/>
        <v>0</v>
      </c>
      <c r="AY67" s="46">
        <f t="shared" si="36"/>
        <v>0</v>
      </c>
      <c r="AZ67" s="46">
        <f t="shared" si="37"/>
        <v>0</v>
      </c>
      <c r="BA67" s="46">
        <f t="shared" si="38"/>
        <v>0</v>
      </c>
      <c r="BB67" s="57" t="str" cm="1">
        <f t="array" ref="BB67">IF(SUM(AY67:BA67)=0,BB66,INDEX($AY$45:$BA$45,,MATCH(LARGE(AY67:BA67,1),AY67:BA67,0)))</f>
        <v/>
      </c>
      <c r="BD67" s="4">
        <f t="shared" si="40"/>
        <v>0</v>
      </c>
      <c r="BE67" s="4">
        <f t="shared" si="41"/>
        <v>0</v>
      </c>
    </row>
    <row r="68" spans="1:57" x14ac:dyDescent="0.25">
      <c r="A68" s="145" t="str">
        <f t="shared" si="1"/>
        <v/>
      </c>
      <c r="B68" s="68"/>
      <c r="C68" s="71"/>
      <c r="D68" s="177"/>
      <c r="E68" s="180" t="str">
        <f t="shared" si="12"/>
        <v/>
      </c>
      <c r="F68" s="196"/>
      <c r="G68" s="197"/>
      <c r="H68" s="197"/>
      <c r="I68" s="197"/>
      <c r="J68" s="198"/>
      <c r="K68" s="129"/>
      <c r="L68" s="130" t="str">
        <f>IF(OR($K68="",$K68=Diagramm!$B$5),"",100)</f>
        <v/>
      </c>
      <c r="M68" s="129" t="str">
        <f>IF(OR($K68="",$K68=Diagramm!$B$5),"",100)</f>
        <v/>
      </c>
      <c r="N68" s="119" t="str">
        <f t="shared" si="13"/>
        <v/>
      </c>
      <c r="O68" s="187" t="str">
        <f t="shared" si="14"/>
        <v xml:space="preserve"> </v>
      </c>
      <c r="P68" s="188" t="str">
        <f t="shared" si="15"/>
        <v xml:space="preserve"> </v>
      </c>
      <c r="Q68" s="188" t="str">
        <f t="shared" si="16"/>
        <v xml:space="preserve"> </v>
      </c>
      <c r="R68" s="188" t="str">
        <f t="shared" si="17"/>
        <v xml:space="preserve"> </v>
      </c>
      <c r="S68" s="189" t="str">
        <f t="shared" si="18"/>
        <v xml:space="preserve"> </v>
      </c>
      <c r="T68" s="120" t="str">
        <f t="shared" si="19"/>
        <v/>
      </c>
      <c r="U68" s="124" t="str">
        <f t="shared" si="20"/>
        <v/>
      </c>
      <c r="V68" s="125" t="str">
        <f t="shared" si="21"/>
        <v/>
      </c>
      <c r="AC68" s="3" t="str">
        <f t="shared" si="22"/>
        <v/>
      </c>
      <c r="AE68" s="50" t="str">
        <f t="shared" si="5"/>
        <v xml:space="preserve"> </v>
      </c>
      <c r="AF68" s="41" t="str">
        <f t="shared" si="2"/>
        <v/>
      </c>
      <c r="AG68" s="41" t="str">
        <f t="shared" si="23"/>
        <v xml:space="preserve"> </v>
      </c>
      <c r="AH68" s="41" t="str">
        <f t="shared" si="51"/>
        <v xml:space="preserve"> </v>
      </c>
      <c r="AI68" s="51" t="str">
        <f t="shared" si="24"/>
        <v/>
      </c>
      <c r="AJ68" s="41"/>
      <c r="AK68" s="50">
        <f t="shared" si="25"/>
        <v>0</v>
      </c>
      <c r="AL68" s="50">
        <f t="shared" si="26"/>
        <v>0</v>
      </c>
      <c r="AM68" s="41">
        <f t="shared" si="27"/>
        <v>0</v>
      </c>
      <c r="AN68" s="41">
        <f t="shared" si="28"/>
        <v>0</v>
      </c>
      <c r="AO68" s="41">
        <f t="shared" si="29"/>
        <v>0</v>
      </c>
      <c r="AP68" s="14">
        <f t="shared" si="42"/>
        <v>0</v>
      </c>
      <c r="AQ68" s="170">
        <f t="shared" si="43"/>
        <v>0</v>
      </c>
      <c r="AR68" s="14">
        <f t="shared" si="44"/>
        <v>0</v>
      </c>
      <c r="AS68" s="14">
        <f t="shared" si="45"/>
        <v>0</v>
      </c>
      <c r="AT68" s="15">
        <f t="shared" si="46"/>
        <v>0</v>
      </c>
      <c r="AV68" s="58">
        <f t="shared" si="47"/>
        <v>0</v>
      </c>
      <c r="AW68" s="43">
        <f t="shared" si="48"/>
        <v>0</v>
      </c>
      <c r="AX68" s="43">
        <f t="shared" si="49"/>
        <v>0</v>
      </c>
      <c r="AY68" s="46">
        <f t="shared" si="36"/>
        <v>0</v>
      </c>
      <c r="AZ68" s="46">
        <f t="shared" si="37"/>
        <v>0</v>
      </c>
      <c r="BA68" s="46">
        <f t="shared" si="38"/>
        <v>0</v>
      </c>
      <c r="BB68" s="57" t="str" cm="1">
        <f t="array" ref="BB68">IF(SUM(AY68:BA68)=0,BB67,INDEX($AY$45:$BA$45,,MATCH(LARGE(AY68:BA68,1),AY68:BA68,0)))</f>
        <v/>
      </c>
      <c r="BD68" s="4">
        <f t="shared" si="40"/>
        <v>0</v>
      </c>
      <c r="BE68" s="4">
        <f t="shared" si="41"/>
        <v>0</v>
      </c>
    </row>
    <row r="69" spans="1:57" x14ac:dyDescent="0.25">
      <c r="A69" s="145" t="str">
        <f t="shared" si="1"/>
        <v/>
      </c>
      <c r="B69" s="67"/>
      <c r="C69" s="71"/>
      <c r="D69" s="177"/>
      <c r="E69" s="180" t="str">
        <f t="shared" si="12"/>
        <v/>
      </c>
      <c r="F69" s="196"/>
      <c r="G69" s="197"/>
      <c r="H69" s="197"/>
      <c r="I69" s="197"/>
      <c r="J69" s="198"/>
      <c r="K69" s="129"/>
      <c r="L69" s="130" t="str">
        <f>IF(OR($K69="",$K69=Diagramm!$B$5),"",100)</f>
        <v/>
      </c>
      <c r="M69" s="129" t="str">
        <f>IF(OR($K69="",$K69=Diagramm!$B$5),"",100)</f>
        <v/>
      </c>
      <c r="N69" s="119" t="str">
        <f t="shared" si="13"/>
        <v/>
      </c>
      <c r="O69" s="187" t="str">
        <f t="shared" si="14"/>
        <v xml:space="preserve"> </v>
      </c>
      <c r="P69" s="188" t="str">
        <f t="shared" si="15"/>
        <v xml:space="preserve"> </v>
      </c>
      <c r="Q69" s="188" t="str">
        <f t="shared" si="16"/>
        <v xml:space="preserve"> </v>
      </c>
      <c r="R69" s="188" t="str">
        <f t="shared" si="17"/>
        <v xml:space="preserve"> </v>
      </c>
      <c r="S69" s="189" t="str">
        <f t="shared" si="18"/>
        <v xml:space="preserve"> </v>
      </c>
      <c r="T69" s="120" t="str">
        <f t="shared" si="19"/>
        <v/>
      </c>
      <c r="U69" s="124" t="str">
        <f t="shared" si="20"/>
        <v/>
      </c>
      <c r="V69" s="125" t="str">
        <f t="shared" si="21"/>
        <v/>
      </c>
      <c r="AC69" s="3" t="str">
        <f t="shared" si="22"/>
        <v/>
      </c>
      <c r="AE69" s="50" t="str">
        <f t="shared" si="5"/>
        <v xml:space="preserve"> </v>
      </c>
      <c r="AF69" s="41" t="str">
        <f t="shared" si="2"/>
        <v/>
      </c>
      <c r="AG69" s="41" t="str">
        <f t="shared" si="23"/>
        <v xml:space="preserve"> </v>
      </c>
      <c r="AH69" s="41" t="str">
        <f t="shared" si="39"/>
        <v xml:space="preserve"> </v>
      </c>
      <c r="AI69" s="51" t="str">
        <f t="shared" si="24"/>
        <v/>
      </c>
      <c r="AJ69" s="41"/>
      <c r="AK69" s="50">
        <f t="shared" si="25"/>
        <v>0</v>
      </c>
      <c r="AL69" s="50">
        <f t="shared" si="26"/>
        <v>0</v>
      </c>
      <c r="AM69" s="41">
        <f t="shared" si="27"/>
        <v>0</v>
      </c>
      <c r="AN69" s="41">
        <f t="shared" si="28"/>
        <v>0</v>
      </c>
      <c r="AO69" s="41">
        <f t="shared" si="29"/>
        <v>0</v>
      </c>
      <c r="AP69" s="14">
        <f t="shared" si="42"/>
        <v>0</v>
      </c>
      <c r="AQ69" s="170">
        <f t="shared" si="43"/>
        <v>0</v>
      </c>
      <c r="AR69" s="14">
        <f t="shared" si="44"/>
        <v>0</v>
      </c>
      <c r="AS69" s="14">
        <f t="shared" si="45"/>
        <v>0</v>
      </c>
      <c r="AT69" s="15">
        <f t="shared" si="46"/>
        <v>0</v>
      </c>
      <c r="AV69" s="58">
        <f t="shared" si="47"/>
        <v>0</v>
      </c>
      <c r="AW69" s="43">
        <f t="shared" si="48"/>
        <v>0</v>
      </c>
      <c r="AX69" s="43">
        <f t="shared" si="49"/>
        <v>0</v>
      </c>
      <c r="AY69" s="46">
        <f t="shared" si="36"/>
        <v>0</v>
      </c>
      <c r="AZ69" s="46">
        <f t="shared" si="37"/>
        <v>0</v>
      </c>
      <c r="BA69" s="46">
        <f t="shared" si="38"/>
        <v>0</v>
      </c>
      <c r="BB69" s="57" t="str" cm="1">
        <f t="array" ref="BB69">IF(SUM(AY69:BA69)=0,BB68,INDEX($AY$45:$BA$45,,MATCH(LARGE(AY69:BA69,1),AY69:BA69,0)))</f>
        <v/>
      </c>
      <c r="BD69" s="4">
        <f t="shared" si="40"/>
        <v>0</v>
      </c>
      <c r="BE69" s="4">
        <f t="shared" si="41"/>
        <v>0</v>
      </c>
    </row>
    <row r="70" spans="1:57" x14ac:dyDescent="0.25">
      <c r="A70" s="145" t="str">
        <f t="shared" si="1"/>
        <v/>
      </c>
      <c r="B70" s="68"/>
      <c r="C70" s="71"/>
      <c r="D70" s="177"/>
      <c r="E70" s="180" t="str">
        <f t="shared" si="12"/>
        <v/>
      </c>
      <c r="F70" s="196"/>
      <c r="G70" s="197"/>
      <c r="H70" s="197"/>
      <c r="I70" s="197"/>
      <c r="J70" s="198"/>
      <c r="K70" s="129"/>
      <c r="L70" s="130" t="str">
        <f>IF(OR($K70="",$K70=Diagramm!$B$5),"",100)</f>
        <v/>
      </c>
      <c r="M70" s="129" t="str">
        <f>IF(OR($K70="",$K70=Diagramm!$B$5),"",100)</f>
        <v/>
      </c>
      <c r="N70" s="119" t="str">
        <f t="shared" si="13"/>
        <v/>
      </c>
      <c r="O70" s="187" t="str">
        <f t="shared" si="14"/>
        <v xml:space="preserve"> </v>
      </c>
      <c r="P70" s="188" t="str">
        <f t="shared" si="15"/>
        <v xml:space="preserve"> </v>
      </c>
      <c r="Q70" s="188" t="str">
        <f t="shared" si="16"/>
        <v xml:space="preserve"> </v>
      </c>
      <c r="R70" s="188" t="str">
        <f t="shared" si="17"/>
        <v xml:space="preserve"> </v>
      </c>
      <c r="S70" s="189" t="str">
        <f t="shared" si="18"/>
        <v xml:space="preserve"> </v>
      </c>
      <c r="T70" s="120" t="str">
        <f t="shared" si="19"/>
        <v/>
      </c>
      <c r="U70" s="124" t="str">
        <f t="shared" si="20"/>
        <v/>
      </c>
      <c r="V70" s="125" t="str">
        <f t="shared" si="21"/>
        <v/>
      </c>
      <c r="AC70" s="3" t="str">
        <f t="shared" si="22"/>
        <v/>
      </c>
      <c r="AE70" s="50" t="str">
        <f t="shared" si="5"/>
        <v xml:space="preserve"> </v>
      </c>
      <c r="AF70" s="41" t="str">
        <f t="shared" si="2"/>
        <v/>
      </c>
      <c r="AG70" s="41" t="str">
        <f t="shared" si="23"/>
        <v xml:space="preserve"> </v>
      </c>
      <c r="AH70" s="41" t="str">
        <f t="shared" si="39"/>
        <v xml:space="preserve"> </v>
      </c>
      <c r="AI70" s="51" t="str">
        <f t="shared" si="24"/>
        <v/>
      </c>
      <c r="AJ70" s="41"/>
      <c r="AK70" s="50">
        <f t="shared" si="25"/>
        <v>0</v>
      </c>
      <c r="AL70" s="50">
        <f t="shared" si="26"/>
        <v>0</v>
      </c>
      <c r="AM70" s="41">
        <f t="shared" si="27"/>
        <v>0</v>
      </c>
      <c r="AN70" s="41">
        <f t="shared" si="28"/>
        <v>0</v>
      </c>
      <c r="AO70" s="41">
        <f t="shared" si="29"/>
        <v>0</v>
      </c>
      <c r="AP70" s="14">
        <f t="shared" si="42"/>
        <v>0</v>
      </c>
      <c r="AQ70" s="170">
        <f t="shared" si="43"/>
        <v>0</v>
      </c>
      <c r="AR70" s="14">
        <f t="shared" si="44"/>
        <v>0</v>
      </c>
      <c r="AS70" s="14">
        <f t="shared" si="45"/>
        <v>0</v>
      </c>
      <c r="AT70" s="15">
        <f t="shared" si="46"/>
        <v>0</v>
      </c>
      <c r="AV70" s="58">
        <f t="shared" si="47"/>
        <v>0</v>
      </c>
      <c r="AW70" s="43">
        <f t="shared" si="48"/>
        <v>0</v>
      </c>
      <c r="AX70" s="43">
        <f t="shared" si="49"/>
        <v>0</v>
      </c>
      <c r="AY70" s="46">
        <f t="shared" si="36"/>
        <v>0</v>
      </c>
      <c r="AZ70" s="46">
        <f t="shared" si="37"/>
        <v>0</v>
      </c>
      <c r="BA70" s="46">
        <f t="shared" si="38"/>
        <v>0</v>
      </c>
      <c r="BB70" s="57" t="str" cm="1">
        <f t="array" ref="BB70">IF(SUM(AY70:BA70)=0,BB69,INDEX($AY$45:$BA$45,,MATCH(LARGE(AY70:BA70,1),AY70:BA70,0)))</f>
        <v/>
      </c>
      <c r="BD70" s="4">
        <f t="shared" si="40"/>
        <v>0</v>
      </c>
      <c r="BE70" s="4">
        <f t="shared" si="41"/>
        <v>0</v>
      </c>
    </row>
    <row r="71" spans="1:57" x14ac:dyDescent="0.25">
      <c r="A71" s="145" t="str">
        <f t="shared" si="1"/>
        <v/>
      </c>
      <c r="B71" s="68"/>
      <c r="C71" s="71"/>
      <c r="D71" s="177"/>
      <c r="E71" s="180" t="str">
        <f t="shared" si="12"/>
        <v/>
      </c>
      <c r="F71" s="196"/>
      <c r="G71" s="197"/>
      <c r="H71" s="197"/>
      <c r="I71" s="197"/>
      <c r="J71" s="198"/>
      <c r="K71" s="129"/>
      <c r="L71" s="130" t="str">
        <f>IF(OR($K71="",$K71=Diagramm!$B$5),"",100)</f>
        <v/>
      </c>
      <c r="M71" s="129" t="str">
        <f>IF(OR($K71="",$K71=Diagramm!$B$5),"",100)</f>
        <v/>
      </c>
      <c r="N71" s="119" t="str">
        <f t="shared" si="13"/>
        <v/>
      </c>
      <c r="O71" s="187" t="str">
        <f t="shared" si="14"/>
        <v xml:space="preserve"> </v>
      </c>
      <c r="P71" s="188" t="str">
        <f t="shared" si="15"/>
        <v xml:space="preserve"> </v>
      </c>
      <c r="Q71" s="188" t="str">
        <f t="shared" si="16"/>
        <v xml:space="preserve"> </v>
      </c>
      <c r="R71" s="188" t="str">
        <f t="shared" si="17"/>
        <v xml:space="preserve"> </v>
      </c>
      <c r="S71" s="189" t="str">
        <f t="shared" si="18"/>
        <v xml:space="preserve"> </v>
      </c>
      <c r="T71" s="120" t="str">
        <f t="shared" si="19"/>
        <v/>
      </c>
      <c r="U71" s="124" t="str">
        <f t="shared" si="20"/>
        <v/>
      </c>
      <c r="V71" s="125" t="str">
        <f t="shared" si="21"/>
        <v/>
      </c>
      <c r="AC71" s="3" t="str">
        <f t="shared" si="22"/>
        <v/>
      </c>
      <c r="AE71" s="50" t="str">
        <f t="shared" si="5"/>
        <v xml:space="preserve"> </v>
      </c>
      <c r="AF71" s="41" t="str">
        <f t="shared" si="2"/>
        <v/>
      </c>
      <c r="AG71" s="41" t="str">
        <f t="shared" si="23"/>
        <v xml:space="preserve"> </v>
      </c>
      <c r="AH71" s="41" t="str">
        <f t="shared" si="39"/>
        <v xml:space="preserve"> </v>
      </c>
      <c r="AI71" s="51" t="str">
        <f t="shared" si="24"/>
        <v/>
      </c>
      <c r="AJ71" s="41"/>
      <c r="AK71" s="50">
        <f t="shared" si="25"/>
        <v>0</v>
      </c>
      <c r="AL71" s="50">
        <f t="shared" si="26"/>
        <v>0</v>
      </c>
      <c r="AM71" s="41">
        <f t="shared" si="27"/>
        <v>0</v>
      </c>
      <c r="AN71" s="41">
        <f t="shared" si="28"/>
        <v>0</v>
      </c>
      <c r="AO71" s="41">
        <f t="shared" si="29"/>
        <v>0</v>
      </c>
      <c r="AP71" s="14">
        <f t="shared" si="42"/>
        <v>0</v>
      </c>
      <c r="AQ71" s="170">
        <f t="shared" si="43"/>
        <v>0</v>
      </c>
      <c r="AR71" s="14">
        <f t="shared" si="44"/>
        <v>0</v>
      </c>
      <c r="AS71" s="14">
        <f t="shared" si="45"/>
        <v>0</v>
      </c>
      <c r="AT71" s="15">
        <f t="shared" si="46"/>
        <v>0</v>
      </c>
      <c r="AV71" s="58">
        <f t="shared" si="47"/>
        <v>0</v>
      </c>
      <c r="AW71" s="43">
        <f t="shared" si="48"/>
        <v>0</v>
      </c>
      <c r="AX71" s="43">
        <f t="shared" si="49"/>
        <v>0</v>
      </c>
      <c r="AY71" s="46">
        <f t="shared" si="36"/>
        <v>0</v>
      </c>
      <c r="AZ71" s="46">
        <f t="shared" si="37"/>
        <v>0</v>
      </c>
      <c r="BA71" s="46">
        <f t="shared" si="38"/>
        <v>0</v>
      </c>
      <c r="BB71" s="57" t="str" cm="1">
        <f t="array" ref="BB71">IF(SUM(AY71:BA71)=0,BB70,INDEX($AY$45:$BA$45,,MATCH(LARGE(AY71:BA71,1),AY71:BA71,0)))</f>
        <v/>
      </c>
      <c r="BD71" s="4">
        <f t="shared" si="40"/>
        <v>0</v>
      </c>
      <c r="BE71" s="4">
        <f t="shared" si="41"/>
        <v>0</v>
      </c>
    </row>
    <row r="72" spans="1:57" x14ac:dyDescent="0.25">
      <c r="A72" s="145" t="str">
        <f t="shared" si="1"/>
        <v/>
      </c>
      <c r="B72" s="68"/>
      <c r="C72" s="71"/>
      <c r="D72" s="177"/>
      <c r="E72" s="180" t="str">
        <f t="shared" ref="E72:E75" si="52">IF(B72&gt;0,(B72-B71)*$Z$38,"")</f>
        <v/>
      </c>
      <c r="F72" s="196"/>
      <c r="G72" s="197"/>
      <c r="H72" s="197"/>
      <c r="I72" s="197"/>
      <c r="J72" s="198"/>
      <c r="K72" s="129"/>
      <c r="L72" s="130" t="str">
        <f>IF(OR($K72="",$K72=Diagramm!$B$5),"",100)</f>
        <v/>
      </c>
      <c r="M72" s="129" t="str">
        <f>IF(OR($K72="",$K72=Diagramm!$B$5),"",100)</f>
        <v/>
      </c>
      <c r="N72" s="119" t="str">
        <f t="shared" si="13"/>
        <v/>
      </c>
      <c r="O72" s="187" t="str">
        <f t="shared" si="14"/>
        <v xml:space="preserve"> </v>
      </c>
      <c r="P72" s="188" t="str">
        <f t="shared" si="15"/>
        <v xml:space="preserve"> </v>
      </c>
      <c r="Q72" s="188" t="str">
        <f t="shared" si="16"/>
        <v xml:space="preserve"> </v>
      </c>
      <c r="R72" s="188" t="str">
        <f t="shared" si="17"/>
        <v xml:space="preserve"> </v>
      </c>
      <c r="S72" s="189" t="str">
        <f t="shared" si="18"/>
        <v xml:space="preserve"> </v>
      </c>
      <c r="T72" s="120" t="str">
        <f t="shared" si="19"/>
        <v/>
      </c>
      <c r="U72" s="124" t="str">
        <f t="shared" si="20"/>
        <v/>
      </c>
      <c r="V72" s="125" t="str">
        <f t="shared" si="21"/>
        <v/>
      </c>
      <c r="X72" s="4"/>
      <c r="AC72" s="3" t="str">
        <f t="shared" si="22"/>
        <v/>
      </c>
      <c r="AE72" s="50" t="str">
        <f t="shared" ref="AE72:AE75" si="53">IF(N72&lt;0,$AE$45," ")</f>
        <v xml:space="preserve"> </v>
      </c>
      <c r="AF72" s="41" t="str">
        <f t="shared" si="2"/>
        <v/>
      </c>
      <c r="AG72" s="41" t="str">
        <f t="shared" si="23"/>
        <v xml:space="preserve"> </v>
      </c>
      <c r="AH72" s="41" t="str">
        <f t="shared" ref="AH72:AH75" si="54">IF(B72=""," ",IF(B71&gt;B72,$AH$45," "))</f>
        <v xml:space="preserve"> </v>
      </c>
      <c r="AI72" s="51" t="str">
        <f t="shared" si="24"/>
        <v/>
      </c>
      <c r="AJ72" s="41"/>
      <c r="AK72" s="50">
        <f t="shared" si="25"/>
        <v>0</v>
      </c>
      <c r="AL72" s="50">
        <f t="shared" si="26"/>
        <v>0</v>
      </c>
      <c r="AM72" s="41">
        <f t="shared" si="27"/>
        <v>0</v>
      </c>
      <c r="AN72" s="41">
        <f t="shared" si="28"/>
        <v>0</v>
      </c>
      <c r="AO72" s="41">
        <f t="shared" si="29"/>
        <v>0</v>
      </c>
      <c r="AP72" s="14">
        <f t="shared" ref="AP72:AP75" si="55">IF($D72&gt;0,AP71+$D72*F72*10,AP71+$D72*AK72*10)</f>
        <v>0</v>
      </c>
      <c r="AQ72" s="170">
        <f t="shared" ref="AQ72:AQ75" si="56">IF($D72&gt;0,AQ71+$D72*G72,AQ71+$D72*AL72)</f>
        <v>0</v>
      </c>
      <c r="AR72" s="14">
        <f t="shared" ref="AR72:AR75" si="57">IF($D72&gt;0,AR71+$D72*H72,AR71+$D72*AM72)</f>
        <v>0</v>
      </c>
      <c r="AS72" s="14">
        <f t="shared" ref="AS72:AS75" si="58">IF($D72&gt;0,AS71+$D72*I72,AS71+$D72*AN72)</f>
        <v>0</v>
      </c>
      <c r="AT72" s="15">
        <f t="shared" ref="AT72:AT75" si="59">IF($D72&gt;0,AT71+$D72*J72,AT71+$D72*AO72)</f>
        <v>0</v>
      </c>
      <c r="AV72" s="58">
        <f t="shared" ref="AV72:AV75" si="60">IF($D72&lt;0,AV71+$D72*$P72*AY71,AV71+IF($K72=AV$45,$D72*$G72,0))</f>
        <v>0</v>
      </c>
      <c r="AW72" s="43">
        <f t="shared" ref="AW72:AW75" si="61">IF($D72&lt;0,AW71+$D72*$P72*AZ71,AW71+IF($K72=AW$45,$D72*$G72,0))</f>
        <v>0</v>
      </c>
      <c r="AX72" s="43">
        <f t="shared" ref="AX72:AX75" si="62">IF($D72&lt;0,AX71+$D72*$P72*BA71,AX71+IF($K72=AX$45,$D72*$G72,0))</f>
        <v>0</v>
      </c>
      <c r="AY72" s="46">
        <f t="shared" si="36"/>
        <v>0</v>
      </c>
      <c r="AZ72" s="46">
        <f t="shared" si="37"/>
        <v>0</v>
      </c>
      <c r="BA72" s="46">
        <f t="shared" si="38"/>
        <v>0</v>
      </c>
      <c r="BB72" s="57" t="str" cm="1">
        <f t="array" ref="BB72">IF(SUM(AY72:BA72)=0,BB71,INDEX($AY$45:$BA$45,,MATCH(LARGE(AY72:BA72,1),AY72:BA72,0)))</f>
        <v/>
      </c>
      <c r="BC72" s="4"/>
      <c r="BD72" s="4">
        <f t="shared" si="40"/>
        <v>0</v>
      </c>
      <c r="BE72" s="4">
        <f t="shared" si="41"/>
        <v>0</v>
      </c>
    </row>
    <row r="73" spans="1:57" s="4" customFormat="1" x14ac:dyDescent="0.25">
      <c r="A73" s="145" t="str">
        <f t="shared" si="1"/>
        <v/>
      </c>
      <c r="B73" s="68"/>
      <c r="C73" s="71"/>
      <c r="D73" s="177"/>
      <c r="E73" s="180" t="str">
        <f t="shared" si="52"/>
        <v/>
      </c>
      <c r="F73" s="196"/>
      <c r="G73" s="197"/>
      <c r="H73" s="197"/>
      <c r="I73" s="197"/>
      <c r="J73" s="198"/>
      <c r="K73" s="129"/>
      <c r="L73" s="130" t="str">
        <f>IF(OR($K73="",$K73=Diagramm!$B$5),"",100)</f>
        <v/>
      </c>
      <c r="M73" s="129" t="str">
        <f>IF(OR($K73="",$K73=Diagramm!$B$5),"",100)</f>
        <v/>
      </c>
      <c r="N73" s="119" t="str">
        <f t="shared" si="13"/>
        <v/>
      </c>
      <c r="O73" s="187" t="str">
        <f t="shared" si="14"/>
        <v xml:space="preserve"> </v>
      </c>
      <c r="P73" s="188" t="str">
        <f t="shared" si="15"/>
        <v xml:space="preserve"> </v>
      </c>
      <c r="Q73" s="188" t="str">
        <f t="shared" si="16"/>
        <v xml:space="preserve"> </v>
      </c>
      <c r="R73" s="188" t="str">
        <f t="shared" si="17"/>
        <v xml:space="preserve"> </v>
      </c>
      <c r="S73" s="189" t="str">
        <f t="shared" si="18"/>
        <v xml:space="preserve"> </v>
      </c>
      <c r="T73" s="120" t="str">
        <f t="shared" si="19"/>
        <v/>
      </c>
      <c r="U73" s="124" t="str">
        <f t="shared" si="20"/>
        <v/>
      </c>
      <c r="V73" s="125" t="str">
        <f t="shared" si="21"/>
        <v/>
      </c>
      <c r="Y73" s="3"/>
      <c r="Z73" s="3"/>
      <c r="AA73" s="3"/>
      <c r="AB73" s="3"/>
      <c r="AC73" s="3" t="str">
        <f t="shared" si="22"/>
        <v/>
      </c>
      <c r="AD73" s="3"/>
      <c r="AE73" s="50" t="str">
        <f t="shared" si="53"/>
        <v xml:space="preserve"> </v>
      </c>
      <c r="AF73" s="41" t="str">
        <f t="shared" si="2"/>
        <v/>
      </c>
      <c r="AG73" s="41" t="str">
        <f t="shared" si="23"/>
        <v xml:space="preserve"> </v>
      </c>
      <c r="AH73" s="41" t="str">
        <f t="shared" si="54"/>
        <v xml:space="preserve"> </v>
      </c>
      <c r="AI73" s="51" t="str">
        <f t="shared" si="24"/>
        <v/>
      </c>
      <c r="AJ73" s="41"/>
      <c r="AK73" s="50">
        <f t="shared" si="25"/>
        <v>0</v>
      </c>
      <c r="AL73" s="50">
        <f t="shared" si="26"/>
        <v>0</v>
      </c>
      <c r="AM73" s="41">
        <f t="shared" si="27"/>
        <v>0</v>
      </c>
      <c r="AN73" s="41">
        <f t="shared" si="28"/>
        <v>0</v>
      </c>
      <c r="AO73" s="41">
        <f t="shared" si="29"/>
        <v>0</v>
      </c>
      <c r="AP73" s="14">
        <f t="shared" si="55"/>
        <v>0</v>
      </c>
      <c r="AQ73" s="170">
        <f t="shared" si="56"/>
        <v>0</v>
      </c>
      <c r="AR73" s="14">
        <f t="shared" si="57"/>
        <v>0</v>
      </c>
      <c r="AS73" s="14">
        <f t="shared" si="58"/>
        <v>0</v>
      </c>
      <c r="AT73" s="15">
        <f t="shared" si="59"/>
        <v>0</v>
      </c>
      <c r="AU73" s="3"/>
      <c r="AV73" s="58">
        <f t="shared" si="60"/>
        <v>0</v>
      </c>
      <c r="AW73" s="43">
        <f t="shared" si="61"/>
        <v>0</v>
      </c>
      <c r="AX73" s="43">
        <f t="shared" si="62"/>
        <v>0</v>
      </c>
      <c r="AY73" s="46">
        <f t="shared" si="36"/>
        <v>0</v>
      </c>
      <c r="AZ73" s="46">
        <f t="shared" si="37"/>
        <v>0</v>
      </c>
      <c r="BA73" s="46">
        <f t="shared" si="38"/>
        <v>0</v>
      </c>
      <c r="BB73" s="57" t="str" cm="1">
        <f t="array" ref="BB73">IF(SUM(AY73:BA73)=0,BB72,INDEX($AY$45:$BA$45,,MATCH(LARGE(AY73:BA73,1),AY73:BA73,0)))</f>
        <v/>
      </c>
      <c r="BD73" s="4">
        <f t="shared" si="40"/>
        <v>0</v>
      </c>
      <c r="BE73" s="4">
        <f t="shared" si="41"/>
        <v>0</v>
      </c>
    </row>
    <row r="74" spans="1:57" x14ac:dyDescent="0.25">
      <c r="A74" s="145" t="str">
        <f t="shared" si="1"/>
        <v/>
      </c>
      <c r="B74" s="68"/>
      <c r="C74" s="71"/>
      <c r="D74" s="177"/>
      <c r="E74" s="180" t="str">
        <f t="shared" si="52"/>
        <v/>
      </c>
      <c r="F74" s="196"/>
      <c r="G74" s="197"/>
      <c r="H74" s="197"/>
      <c r="I74" s="197"/>
      <c r="J74" s="198"/>
      <c r="K74" s="129"/>
      <c r="L74" s="130" t="str">
        <f>IF(OR($K74="",$K74=Diagramm!$B$5),"",100)</f>
        <v/>
      </c>
      <c r="M74" s="129" t="str">
        <f>IF(OR($K74="",$K74=Diagramm!$B$5),"",100)</f>
        <v/>
      </c>
      <c r="N74" s="119" t="str">
        <f t="shared" si="13"/>
        <v/>
      </c>
      <c r="O74" s="187" t="str">
        <f t="shared" si="14"/>
        <v xml:space="preserve"> </v>
      </c>
      <c r="P74" s="188" t="str">
        <f t="shared" si="15"/>
        <v xml:space="preserve"> </v>
      </c>
      <c r="Q74" s="188" t="str">
        <f t="shared" si="16"/>
        <v xml:space="preserve"> </v>
      </c>
      <c r="R74" s="188" t="str">
        <f t="shared" si="17"/>
        <v xml:space="preserve"> </v>
      </c>
      <c r="S74" s="189" t="str">
        <f t="shared" si="18"/>
        <v xml:space="preserve"> </v>
      </c>
      <c r="T74" s="120" t="str">
        <f t="shared" si="19"/>
        <v/>
      </c>
      <c r="U74" s="124" t="str">
        <f t="shared" si="20"/>
        <v/>
      </c>
      <c r="V74" s="125" t="str">
        <f t="shared" si="21"/>
        <v/>
      </c>
      <c r="X74" s="4"/>
      <c r="AC74" s="3" t="str">
        <f t="shared" si="22"/>
        <v/>
      </c>
      <c r="AE74" s="50" t="str">
        <f t="shared" si="53"/>
        <v xml:space="preserve"> </v>
      </c>
      <c r="AF74" s="41" t="str">
        <f t="shared" si="2"/>
        <v/>
      </c>
      <c r="AG74" s="41" t="str">
        <f t="shared" si="23"/>
        <v xml:space="preserve"> </v>
      </c>
      <c r="AH74" s="41" t="str">
        <f t="shared" si="54"/>
        <v xml:space="preserve"> </v>
      </c>
      <c r="AI74" s="51" t="str">
        <f t="shared" si="24"/>
        <v/>
      </c>
      <c r="AJ74" s="41"/>
      <c r="AK74" s="50">
        <f t="shared" si="25"/>
        <v>0</v>
      </c>
      <c r="AL74" s="50">
        <f t="shared" si="26"/>
        <v>0</v>
      </c>
      <c r="AM74" s="41">
        <f t="shared" si="27"/>
        <v>0</v>
      </c>
      <c r="AN74" s="41">
        <f t="shared" si="28"/>
        <v>0</v>
      </c>
      <c r="AO74" s="41">
        <f t="shared" si="29"/>
        <v>0</v>
      </c>
      <c r="AP74" s="14">
        <f t="shared" si="55"/>
        <v>0</v>
      </c>
      <c r="AQ74" s="170">
        <f t="shared" si="56"/>
        <v>0</v>
      </c>
      <c r="AR74" s="14">
        <f t="shared" si="57"/>
        <v>0</v>
      </c>
      <c r="AS74" s="14">
        <f t="shared" si="58"/>
        <v>0</v>
      </c>
      <c r="AT74" s="15">
        <f t="shared" si="59"/>
        <v>0</v>
      </c>
      <c r="AV74" s="58">
        <f t="shared" si="60"/>
        <v>0</v>
      </c>
      <c r="AW74" s="43">
        <f t="shared" si="61"/>
        <v>0</v>
      </c>
      <c r="AX74" s="43">
        <f t="shared" si="62"/>
        <v>0</v>
      </c>
      <c r="AY74" s="46">
        <f t="shared" si="36"/>
        <v>0</v>
      </c>
      <c r="AZ74" s="46">
        <f t="shared" si="37"/>
        <v>0</v>
      </c>
      <c r="BA74" s="46">
        <f t="shared" si="38"/>
        <v>0</v>
      </c>
      <c r="BB74" s="57" t="str" cm="1">
        <f t="array" ref="BB74">IF(SUM(AY74:BA74)=0,BB73,INDEX($AY$45:$BA$45,,MATCH(LARGE(AY74:BA74,1),AY74:BA74,0)))</f>
        <v/>
      </c>
      <c r="BC74" s="4"/>
      <c r="BD74" s="4">
        <f t="shared" si="40"/>
        <v>0</v>
      </c>
      <c r="BE74" s="4">
        <f t="shared" si="41"/>
        <v>0</v>
      </c>
    </row>
    <row r="75" spans="1:57" x14ac:dyDescent="0.25">
      <c r="A75" s="145" t="str">
        <f t="shared" si="1"/>
        <v/>
      </c>
      <c r="B75" s="68"/>
      <c r="C75" s="71"/>
      <c r="D75" s="177"/>
      <c r="E75" s="180" t="str">
        <f t="shared" si="52"/>
        <v/>
      </c>
      <c r="F75" s="196"/>
      <c r="G75" s="197"/>
      <c r="H75" s="197"/>
      <c r="I75" s="197"/>
      <c r="J75" s="198"/>
      <c r="K75" s="129"/>
      <c r="L75" s="130" t="str">
        <f>IF(OR($K75="",$K75=Diagramm!$B$5),"",100)</f>
        <v/>
      </c>
      <c r="M75" s="129" t="str">
        <f>IF(OR($K75="",$K75=Diagramm!$B$5),"",100)</f>
        <v/>
      </c>
      <c r="N75" s="119" t="str">
        <f t="shared" si="13"/>
        <v/>
      </c>
      <c r="O75" s="187" t="str">
        <f t="shared" si="14"/>
        <v xml:space="preserve"> </v>
      </c>
      <c r="P75" s="188" t="str">
        <f t="shared" si="15"/>
        <v xml:space="preserve"> </v>
      </c>
      <c r="Q75" s="188" t="str">
        <f t="shared" si="16"/>
        <v xml:space="preserve"> </v>
      </c>
      <c r="R75" s="188" t="str">
        <f t="shared" si="17"/>
        <v xml:space="preserve"> </v>
      </c>
      <c r="S75" s="189" t="str">
        <f t="shared" si="18"/>
        <v xml:space="preserve"> </v>
      </c>
      <c r="T75" s="120" t="str">
        <f t="shared" si="19"/>
        <v/>
      </c>
      <c r="U75" s="124" t="str">
        <f t="shared" si="20"/>
        <v/>
      </c>
      <c r="V75" s="125" t="str">
        <f t="shared" si="21"/>
        <v/>
      </c>
      <c r="X75" s="4"/>
      <c r="AC75" s="3" t="str">
        <f t="shared" si="22"/>
        <v/>
      </c>
      <c r="AE75" s="50" t="str">
        <f t="shared" si="53"/>
        <v xml:space="preserve"> </v>
      </c>
      <c r="AF75" s="41" t="str">
        <f t="shared" si="2"/>
        <v/>
      </c>
      <c r="AG75" s="41" t="str">
        <f t="shared" si="23"/>
        <v xml:space="preserve"> </v>
      </c>
      <c r="AH75" s="41" t="str">
        <f t="shared" si="54"/>
        <v xml:space="preserve"> </v>
      </c>
      <c r="AI75" s="51" t="str">
        <f t="shared" si="24"/>
        <v/>
      </c>
      <c r="AJ75" s="41"/>
      <c r="AK75" s="50">
        <f t="shared" si="25"/>
        <v>0</v>
      </c>
      <c r="AL75" s="50">
        <f t="shared" si="26"/>
        <v>0</v>
      </c>
      <c r="AM75" s="41">
        <f t="shared" si="27"/>
        <v>0</v>
      </c>
      <c r="AN75" s="41">
        <f t="shared" si="28"/>
        <v>0</v>
      </c>
      <c r="AO75" s="41">
        <f t="shared" si="29"/>
        <v>0</v>
      </c>
      <c r="AP75" s="14">
        <f t="shared" si="55"/>
        <v>0</v>
      </c>
      <c r="AQ75" s="170">
        <f t="shared" si="56"/>
        <v>0</v>
      </c>
      <c r="AR75" s="14">
        <f t="shared" si="57"/>
        <v>0</v>
      </c>
      <c r="AS75" s="14">
        <f t="shared" si="58"/>
        <v>0</v>
      </c>
      <c r="AT75" s="15">
        <f t="shared" si="59"/>
        <v>0</v>
      </c>
      <c r="AV75" s="58">
        <f t="shared" si="60"/>
        <v>0</v>
      </c>
      <c r="AW75" s="43">
        <f t="shared" si="61"/>
        <v>0</v>
      </c>
      <c r="AX75" s="43">
        <f t="shared" si="62"/>
        <v>0</v>
      </c>
      <c r="AY75" s="46">
        <f t="shared" si="36"/>
        <v>0</v>
      </c>
      <c r="AZ75" s="46">
        <f t="shared" si="37"/>
        <v>0</v>
      </c>
      <c r="BA75" s="46">
        <f t="shared" si="38"/>
        <v>0</v>
      </c>
      <c r="BB75" s="57" t="str" cm="1">
        <f t="array" ref="BB75">IF(SUM(AY75:BA75)=0,BB74,INDEX($AY$45:$BA$45,,MATCH(LARGE(AY75:BA75,1),AY75:BA75,0)))</f>
        <v/>
      </c>
      <c r="BC75" s="4"/>
      <c r="BD75" s="4">
        <f t="shared" si="40"/>
        <v>0</v>
      </c>
      <c r="BE75" s="4">
        <f t="shared" si="41"/>
        <v>0</v>
      </c>
    </row>
    <row r="76" spans="1:57" ht="15.75" thickBot="1" x14ac:dyDescent="0.3">
      <c r="A76" s="145" t="str">
        <f t="shared" si="1"/>
        <v/>
      </c>
      <c r="B76" s="69"/>
      <c r="C76" s="72"/>
      <c r="D76" s="178"/>
      <c r="E76" s="181" t="str">
        <f>IF(B76&gt;0,(B76-B75)*$Z$38,"")</f>
        <v/>
      </c>
      <c r="F76" s="199"/>
      <c r="G76" s="200"/>
      <c r="H76" s="200"/>
      <c r="I76" s="200"/>
      <c r="J76" s="201"/>
      <c r="K76" s="131"/>
      <c r="L76" s="132" t="str">
        <f>IF(OR($K76="",$K76=Diagramm!$B$5),"",100)</f>
        <v/>
      </c>
      <c r="M76" s="131" t="str">
        <f>IF(OR($K76="",$K76=Diagramm!$B$5),"",100)</f>
        <v/>
      </c>
      <c r="N76" s="121" t="str">
        <f t="shared" si="13"/>
        <v/>
      </c>
      <c r="O76" s="190" t="str">
        <f t="shared" si="14"/>
        <v xml:space="preserve"> </v>
      </c>
      <c r="P76" s="191" t="str">
        <f t="shared" si="15"/>
        <v xml:space="preserve"> </v>
      </c>
      <c r="Q76" s="191" t="str">
        <f t="shared" si="16"/>
        <v xml:space="preserve"> </v>
      </c>
      <c r="R76" s="191" t="str">
        <f t="shared" si="17"/>
        <v xml:space="preserve"> </v>
      </c>
      <c r="S76" s="192" t="str">
        <f t="shared" si="18"/>
        <v xml:space="preserve"> </v>
      </c>
      <c r="T76" s="168" t="str">
        <f t="shared" si="19"/>
        <v/>
      </c>
      <c r="U76" s="126" t="str">
        <f t="shared" si="20"/>
        <v/>
      </c>
      <c r="V76" s="127" t="str">
        <f t="shared" si="21"/>
        <v/>
      </c>
      <c r="AC76" s="3" t="str">
        <f t="shared" si="22"/>
        <v/>
      </c>
      <c r="AE76" s="53" t="str">
        <f t="shared" si="5"/>
        <v xml:space="preserve"> </v>
      </c>
      <c r="AF76" s="40" t="str">
        <f t="shared" si="2"/>
        <v/>
      </c>
      <c r="AG76" s="40" t="str">
        <f t="shared" si="23"/>
        <v xml:space="preserve"> </v>
      </c>
      <c r="AH76" s="40" t="str">
        <f>IF(B76=""," ",IF(B75&gt;B76,$AH$45," "))</f>
        <v xml:space="preserve"> </v>
      </c>
      <c r="AI76" s="52" t="str">
        <f t="shared" si="24"/>
        <v/>
      </c>
      <c r="AJ76" s="41"/>
      <c r="AK76" s="50">
        <f t="shared" si="25"/>
        <v>0</v>
      </c>
      <c r="AL76" s="50">
        <f t="shared" si="26"/>
        <v>0</v>
      </c>
      <c r="AM76" s="41">
        <f t="shared" si="27"/>
        <v>0</v>
      </c>
      <c r="AN76" s="41">
        <f t="shared" si="28"/>
        <v>0</v>
      </c>
      <c r="AO76" s="41">
        <f t="shared" si="29"/>
        <v>0</v>
      </c>
      <c r="AP76" s="14">
        <f>IF($D76&gt;0,AP75+$D76*F76*10,AP75+$D76*AK76*10)</f>
        <v>0</v>
      </c>
      <c r="AQ76" s="170">
        <f>IF($D76&gt;0,AQ75+$D76*G76,AQ75+$D76*AL76)</f>
        <v>0</v>
      </c>
      <c r="AR76" s="14">
        <f>IF($D76&gt;0,AR75+$D76*H76,AR75+$D76*AM76)</f>
        <v>0</v>
      </c>
      <c r="AS76" s="14">
        <f>IF($D76&gt;0,AS75+$D76*I76,AS75+$D76*AN76)</f>
        <v>0</v>
      </c>
      <c r="AT76" s="15">
        <f>IF($D76&gt;0,AT75+$D76*J76,AT75+$D76*AO76)</f>
        <v>0</v>
      </c>
      <c r="AV76" s="58">
        <f>IF($D76&lt;0,AV75+$D76*$P76*AY75,AV75+IF($K76=AV$45,$D76*$G76,0))</f>
        <v>0</v>
      </c>
      <c r="AW76" s="43">
        <f>IF($D76&lt;0,AW75+$D76*$P76*AZ75,AW75+IF($K76=AW$45,$D76*$G76,0))</f>
        <v>0</v>
      </c>
      <c r="AX76" s="43">
        <f>IF($D76&lt;0,AX75+$D76*$P76*BA75,AX75+IF($K76=AX$45,$D76*$G76,0))</f>
        <v>0</v>
      </c>
      <c r="AY76" s="46">
        <f t="shared" si="36"/>
        <v>0</v>
      </c>
      <c r="AZ76" s="46">
        <f t="shared" si="37"/>
        <v>0</v>
      </c>
      <c r="BA76" s="46">
        <f t="shared" si="38"/>
        <v>0</v>
      </c>
      <c r="BB76" s="57" t="str" cm="1">
        <f t="array" ref="BB76">IF(SUM(AY76:BA76)=0,BB75,INDEX($AY$45:$BA$45,,MATCH(LARGE(AY76:BA76,1),AY76:BA76,0)))</f>
        <v/>
      </c>
      <c r="BD76" s="4">
        <f t="shared" si="40"/>
        <v>0</v>
      </c>
      <c r="BE76" s="4">
        <f t="shared" si="41"/>
        <v>0</v>
      </c>
    </row>
    <row r="77" spans="1:57" ht="3" customHeight="1" x14ac:dyDescent="0.25">
      <c r="A77" s="74"/>
      <c r="B77" s="77"/>
      <c r="C77" s="74"/>
      <c r="D77" s="76"/>
      <c r="E77" s="76"/>
      <c r="F77" s="76"/>
      <c r="G77" s="76"/>
      <c r="H77" s="76"/>
      <c r="I77" s="76"/>
      <c r="J77" s="76"/>
      <c r="K77" s="76"/>
      <c r="L77" s="76"/>
      <c r="M77" s="76"/>
      <c r="N77" s="76"/>
      <c r="O77" s="76"/>
      <c r="P77" s="76"/>
      <c r="Q77" s="76"/>
      <c r="R77" s="76"/>
      <c r="S77" s="76"/>
      <c r="T77" s="76"/>
      <c r="U77" s="76"/>
      <c r="V77" s="76"/>
    </row>
  </sheetData>
  <sheetProtection algorithmName="SHA-512" hashValue="tKpNl1+cCky33bkL/6rFhKFhsVa+xlbC/sP34t/H7QLHIvbMqHCvI7ZE4cKWWtrEtLgOptv08PmpO8rslatm2w==" saltValue="lFtGyXK0nJXr7LzbK8B3DQ==" spinCount="100000" sheet="1" objects="1" scenarios="1"/>
  <mergeCells count="66">
    <mergeCell ref="C8:G8"/>
    <mergeCell ref="B22:C22"/>
    <mergeCell ref="B23:C23"/>
    <mergeCell ref="B24:C24"/>
    <mergeCell ref="B25:C25"/>
    <mergeCell ref="B16:C16"/>
    <mergeCell ref="B17:C17"/>
    <mergeCell ref="B18:C18"/>
    <mergeCell ref="B19:C19"/>
    <mergeCell ref="B20:C20"/>
    <mergeCell ref="O38:P38"/>
    <mergeCell ref="F41:M41"/>
    <mergeCell ref="L43:M43"/>
    <mergeCell ref="B38:N38"/>
    <mergeCell ref="D41:E41"/>
    <mergeCell ref="N41:V41"/>
    <mergeCell ref="B41:B45"/>
    <mergeCell ref="A4:B4"/>
    <mergeCell ref="A5:B5"/>
    <mergeCell ref="A6:B6"/>
    <mergeCell ref="A7:B7"/>
    <mergeCell ref="A10:B10"/>
    <mergeCell ref="A8:B8"/>
    <mergeCell ref="C4:G4"/>
    <mergeCell ref="C5:G5"/>
    <mergeCell ref="C6:G6"/>
    <mergeCell ref="C7:G7"/>
    <mergeCell ref="O31:P31"/>
    <mergeCell ref="O30:P30"/>
    <mergeCell ref="J5:L5"/>
    <mergeCell ref="M4:R4"/>
    <mergeCell ref="M5:R5"/>
    <mergeCell ref="M6:R6"/>
    <mergeCell ref="D14:D15"/>
    <mergeCell ref="E14:E15"/>
    <mergeCell ref="B26:C26"/>
    <mergeCell ref="B27:C27"/>
    <mergeCell ref="B13:E13"/>
    <mergeCell ref="B21:C21"/>
    <mergeCell ref="AP45:AT45"/>
    <mergeCell ref="P45:S45"/>
    <mergeCell ref="G45:J45"/>
    <mergeCell ref="L44:M44"/>
    <mergeCell ref="F42:M42"/>
    <mergeCell ref="U43:V43"/>
    <mergeCell ref="O35:P35"/>
    <mergeCell ref="O36:P36"/>
    <mergeCell ref="O37:P37"/>
    <mergeCell ref="U44:V44"/>
    <mergeCell ref="A11:B11"/>
    <mergeCell ref="L32:M32"/>
    <mergeCell ref="L33:M33"/>
    <mergeCell ref="L34:M34"/>
    <mergeCell ref="B30:N31"/>
    <mergeCell ref="B32:K32"/>
    <mergeCell ref="L35:M35"/>
    <mergeCell ref="L36:M36"/>
    <mergeCell ref="L37:M37"/>
    <mergeCell ref="O33:P33"/>
    <mergeCell ref="O34:P34"/>
    <mergeCell ref="O32:P32"/>
    <mergeCell ref="B33:K33"/>
    <mergeCell ref="B34:K34"/>
    <mergeCell ref="B35:K35"/>
    <mergeCell ref="B36:K36"/>
    <mergeCell ref="B37:K37"/>
  </mergeCells>
  <conditionalFormatting sqref="F47:M76">
    <cfRule type="expression" dxfId="2" priority="4">
      <formula>$D47&lt;0</formula>
    </cfRule>
  </conditionalFormatting>
  <conditionalFormatting sqref="O47:V76">
    <cfRule type="expression" dxfId="1" priority="1">
      <formula>$D47&lt;0</formula>
    </cfRule>
  </conditionalFormatting>
  <dataValidations count="13">
    <dataValidation type="decimal" allowBlank="1" showInputMessage="1" showErrorMessage="1" errorTitle="Ungültige Eingabe" error="Geben Sie eine positive Zahl ein." sqref="L32:L34" xr:uid="{6BE95F83-E6BC-4A39-AA49-68D6EDAE4532}">
      <formula1>0</formula1>
      <formula2>99999</formula2>
    </dataValidation>
    <dataValidation type="decimal" allowBlank="1" showInputMessage="1" showErrorMessage="1" errorTitle="ungültige Eingabe" error="Geben Sie eine positive Zahl ein." sqref="L36:L37" xr:uid="{3B941014-839E-4EE3-AEF0-37BBB1FDF1C9}">
      <formula1>0</formula1>
      <formula2>99999</formula2>
    </dataValidation>
    <dataValidation type="whole" allowBlank="1" showInputMessage="1" showErrorMessage="1" errorTitle="Ungültige Eingabe" error="Geben Sie eine positive, ganze Zahl ein." sqref="L35" xr:uid="{A35F26FD-60DD-48E1-AFB4-2FA3360C7B08}">
      <formula1>0</formula1>
      <formula2>99</formula2>
    </dataValidation>
    <dataValidation type="textLength" allowBlank="1" showInputMessage="1" showErrorMessage="1" sqref="C5" xr:uid="{57C72EBA-48E5-417E-A845-02E18308BBA3}">
      <formula1>10</formula1>
      <formula2>10</formula2>
    </dataValidation>
    <dataValidation type="whole" allowBlank="1" showInputMessage="1" showErrorMessage="1" errorTitle="Ungültige Dateineingabe" error="Geben Sie eine ganze Zahl zwischen 300 und 2500 ein." sqref="C11" xr:uid="{4DCC2466-60AA-4BDF-A2E2-FB9AD23EACCD}">
      <formula1>300</formula1>
      <formula2>2500</formula2>
    </dataValidation>
    <dataValidation allowBlank="1" showInputMessage="1" showErrorMessage="1" errorTitle="Ungültige Eingabe" error="Geben Sie eine Dezimalzahl ein." sqref="O36:O37" xr:uid="{7BA2C286-A6CD-483E-A078-ECF4CBF568A1}"/>
    <dataValidation type="decimal" allowBlank="1" showInputMessage="1" showErrorMessage="1" errorTitle="Fehlerhafte Eingabe" error="Geben Sie eine Zahl zwischen 0 und 100 ein." sqref="D23:D27 F47:F76 L47:M76" xr:uid="{5756E06E-EADA-4335-BBD7-BDECA0859BCF}">
      <formula1>0</formula1>
      <formula2>100</formula2>
    </dataValidation>
    <dataValidation type="decimal" allowBlank="1" showInputMessage="1" showErrorMessage="1" errorTitle="Fehlerhafte Eingabe" error="Geben sie eine positive Zahl ein." sqref="G47:J76" xr:uid="{D20375B1-60CD-43DD-B387-819AAE4881FA}">
      <formula1>0</formula1>
      <formula2>1000</formula2>
    </dataValidation>
    <dataValidation type="decimal" allowBlank="1" showInputMessage="1" showErrorMessage="1" errorTitle="Fehlerhafte Eingabe" error="Geben Sie eine Zahl zwischen 0 und 100 ein" sqref="D18" xr:uid="{79984872-69B3-4494-BB0F-34E74FCCE3AB}">
      <formula1>0</formula1>
      <formula2>100</formula2>
    </dataValidation>
    <dataValidation type="decimal" allowBlank="1" showInputMessage="1" showErrorMessage="1" errorTitle="Fehelrhafte Eingabe" error="Geben Sie eine positive Zahl ein" sqref="D19:D22" xr:uid="{E1784D44-B589-49BC-B83B-DE472A15ACF8}">
      <formula1>0</formula1>
      <formula2>1000</formula2>
    </dataValidation>
    <dataValidation type="date" allowBlank="1" showInputMessage="1" showErrorMessage="1" sqref="D16" xr:uid="{8592A888-4994-4CC6-8161-106A9777C5C3}">
      <formula1>DATE(Z3,1,1)</formula1>
      <formula2>DATE(Z3,12,31)</formula2>
    </dataValidation>
    <dataValidation type="decimal" operator="greaterThanOrEqual" allowBlank="1" showInputMessage="1" showErrorMessage="1" sqref="C10" xr:uid="{722D4495-ECE8-49E5-AF67-35B6B362755E}">
      <formula1>0</formula1>
    </dataValidation>
    <dataValidation type="date" allowBlank="1" showInputMessage="1" showErrorMessage="1" errorTitle="Fehlerhafte Eingabe" error="Geben Sie ein gültiges Datum im Anwendungsjahr an." sqref="B47:B76" xr:uid="{2E0C46BB-D640-44B4-AB75-10669AFB06BB}">
      <formula1>DATE($Z$3,1,1)</formula1>
      <formula2>DATE($Z$3,12,31)</formula2>
    </dataValidation>
  </dataValidations>
  <pageMargins left="0.19685039370078741" right="0.11811023622047245" top="0.39370078740157483" bottom="0.39370078740157483" header="0.31496062992125984" footer="0.19685039370078741"/>
  <pageSetup paperSize="9" scale="97" orientation="landscape" r:id="rId1"/>
  <headerFooter>
    <oddFooter>&amp;L© Bayerische Landesanstalt für Landwirtschaft, Institut für Agrarökologie - Düngung (Of, De, Ks), Stand: 27.01.2026&amp;RSeite &amp;P von &amp;N, &amp;D, &amp;T</oddFooter>
  </headerFooter>
  <rowBreaks count="1" manualBreakCount="1">
    <brk id="39" max="22"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errorTitle="Fehlerhafte Eingabe" error="Wählen Sie aus der Auswahlliste." xr:uid="{D6F73F25-3F70-4246-BC54-1CB485E65352}">
          <x14:formula1>
            <xm:f>Diagramm!$B$3:$B$5</xm:f>
          </x14:formula1>
          <xm:sqref>K47:K76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3ED2F-5F47-4703-A178-38E53267D17F}">
  <dimension ref="A3:AC380"/>
  <sheetViews>
    <sheetView workbookViewId="0">
      <selection activeCell="M21" sqref="M21"/>
    </sheetView>
  </sheetViews>
  <sheetFormatPr baseColWidth="10" defaultRowHeight="15" x14ac:dyDescent="0.25"/>
  <cols>
    <col min="2" max="2" width="11.7109375" bestFit="1" customWidth="1"/>
    <col min="5" max="5" width="11.42578125" style="4"/>
    <col min="6" max="28" width="12.5703125" bestFit="1" customWidth="1"/>
  </cols>
  <sheetData>
    <row r="3" spans="1:29" x14ac:dyDescent="0.25">
      <c r="B3" t="s">
        <v>7109</v>
      </c>
      <c r="H3" s="4"/>
      <c r="I3" s="4"/>
      <c r="J3" s="4"/>
      <c r="K3" s="4"/>
      <c r="L3" s="4"/>
      <c r="M3" s="4"/>
      <c r="N3" s="4"/>
      <c r="O3" s="4"/>
      <c r="P3" s="4"/>
      <c r="Q3" s="4"/>
      <c r="R3" s="4"/>
      <c r="S3" s="4"/>
      <c r="T3" s="4"/>
      <c r="U3" s="4"/>
      <c r="V3" s="4"/>
      <c r="W3" s="4"/>
      <c r="X3" s="4"/>
      <c r="Y3" s="4"/>
      <c r="Z3" s="4"/>
      <c r="AA3" s="4"/>
      <c r="AB3" s="4"/>
      <c r="AC3" s="4"/>
    </row>
    <row r="4" spans="1:29" x14ac:dyDescent="0.25">
      <c r="B4" t="s">
        <v>7110</v>
      </c>
      <c r="F4" s="4"/>
      <c r="H4" s="4"/>
      <c r="L4" s="4"/>
      <c r="N4" s="4"/>
      <c r="P4" s="4"/>
      <c r="R4" s="4"/>
      <c r="T4" s="4"/>
      <c r="V4" s="4"/>
      <c r="X4" s="4"/>
      <c r="Z4" s="4"/>
      <c r="AB4" s="4"/>
    </row>
    <row r="5" spans="1:29" x14ac:dyDescent="0.25">
      <c r="B5" t="s">
        <v>7111</v>
      </c>
      <c r="F5" s="63"/>
      <c r="G5" s="63"/>
      <c r="H5" s="63"/>
      <c r="I5" s="63"/>
      <c r="J5" s="63"/>
      <c r="K5" s="63"/>
      <c r="L5" s="63"/>
      <c r="M5" s="63"/>
      <c r="N5" s="63"/>
      <c r="O5" s="63"/>
      <c r="P5" s="63"/>
      <c r="Q5" s="63"/>
      <c r="R5" s="63"/>
      <c r="S5" s="63"/>
      <c r="T5" s="63"/>
      <c r="U5" s="63"/>
      <c r="V5" s="63"/>
      <c r="W5" s="63"/>
      <c r="X5" s="63"/>
      <c r="Y5" s="63"/>
      <c r="Z5" s="63"/>
      <c r="AA5" s="63"/>
      <c r="AB5" s="63"/>
      <c r="AC5" s="63"/>
    </row>
    <row r="6" spans="1:29" x14ac:dyDescent="0.25">
      <c r="F6" s="63"/>
      <c r="G6" s="63"/>
      <c r="H6" s="63"/>
      <c r="I6" s="63"/>
      <c r="J6" s="63"/>
      <c r="K6" s="63"/>
      <c r="L6" s="63"/>
      <c r="M6" s="63"/>
      <c r="N6" s="63"/>
      <c r="O6" s="63"/>
      <c r="P6" s="63"/>
      <c r="Q6" s="63"/>
      <c r="R6" s="63"/>
      <c r="S6" s="63"/>
      <c r="T6" s="63"/>
      <c r="U6" s="63"/>
      <c r="V6" s="63"/>
      <c r="W6" s="63"/>
      <c r="X6" s="63"/>
      <c r="Y6" s="63"/>
      <c r="Z6" s="63"/>
      <c r="AA6" s="63"/>
      <c r="AB6" s="63"/>
      <c r="AC6" s="63"/>
    </row>
    <row r="7" spans="1:29" x14ac:dyDescent="0.25">
      <c r="F7" s="4"/>
      <c r="G7" s="4"/>
      <c r="H7" s="4"/>
      <c r="I7" s="4"/>
      <c r="J7" s="4"/>
      <c r="K7" s="4"/>
      <c r="L7" s="4"/>
      <c r="M7" s="4"/>
      <c r="N7" s="4"/>
      <c r="O7" s="4"/>
      <c r="P7" s="4"/>
      <c r="Q7" s="4"/>
      <c r="R7" s="4"/>
      <c r="S7" s="4"/>
      <c r="T7" s="4"/>
      <c r="U7" s="4"/>
      <c r="V7" s="4"/>
      <c r="W7" s="4"/>
      <c r="X7" s="4"/>
      <c r="Y7" s="4"/>
      <c r="Z7" s="4"/>
      <c r="AA7" s="4"/>
      <c r="AB7" s="4"/>
      <c r="AC7" s="4"/>
    </row>
    <row r="9" spans="1:29" x14ac:dyDescent="0.25">
      <c r="E9" s="64"/>
    </row>
    <row r="11" spans="1:29" x14ac:dyDescent="0.25">
      <c r="D11" t="s">
        <v>7139</v>
      </c>
      <c r="E11" s="136">
        <f ca="1">TODAY()</f>
        <v>46049</v>
      </c>
      <c r="F11" s="63"/>
      <c r="G11" s="3"/>
    </row>
    <row r="12" spans="1:29" x14ac:dyDescent="0.25">
      <c r="D12" t="s">
        <v>7160</v>
      </c>
      <c r="E12" s="64">
        <f>Gemeinschaftsgruben!D16-DATE(Gemeinschaftsgruben!$Z$3,1,1)</f>
        <v>0</v>
      </c>
      <c r="F12" s="4"/>
    </row>
    <row r="13" spans="1:29" x14ac:dyDescent="0.25">
      <c r="D13" t="s">
        <v>7161</v>
      </c>
      <c r="E13" s="4">
        <f>365-E12</f>
        <v>365</v>
      </c>
    </row>
    <row r="14" spans="1:29" x14ac:dyDescent="0.25">
      <c r="E14" s="64"/>
    </row>
    <row r="15" spans="1:29" x14ac:dyDescent="0.25">
      <c r="C15" t="s">
        <v>7162</v>
      </c>
      <c r="D15" t="s">
        <v>7163</v>
      </c>
      <c r="E15" s="4" t="s">
        <v>0</v>
      </c>
      <c r="F15" t="s">
        <v>7144</v>
      </c>
      <c r="G15" t="s">
        <v>7140</v>
      </c>
      <c r="H15" t="s">
        <v>7138</v>
      </c>
      <c r="J15" s="4"/>
      <c r="K15" s="4"/>
      <c r="L15" s="4"/>
      <c r="M15" s="4"/>
      <c r="O15" s="4"/>
      <c r="P15" s="4"/>
      <c r="Q15" s="4"/>
      <c r="R15" s="4"/>
    </row>
    <row r="16" spans="1:29" x14ac:dyDescent="0.25">
      <c r="A16" s="136"/>
      <c r="C16">
        <v>1</v>
      </c>
      <c r="D16">
        <v>1</v>
      </c>
      <c r="E16" s="136">
        <f>DATE(Gemeinschaftsgruben!$Z$3,D16,C16)</f>
        <v>46023</v>
      </c>
      <c r="F16" s="42">
        <f>IF(E16&lt;Gemeinschaftsgruben!$D$16,0,IF(COUNTIF(Gemeinschaftsgruben!$AC$46:$AC$76,E16)&gt;0,INDEX(Gemeinschaftsgruben!$N$46:$N$76,MATCH(E16,Gemeinschaftsgruben!$AC$46:$AC$76,0)),0))</f>
        <v>0</v>
      </c>
      <c r="G16">
        <f>IF(E16&lt;Gemeinschaftsgruben!$D$16,0,MAX(0,Gemeinschaftsgruben!$C$10-F16))</f>
        <v>0</v>
      </c>
      <c r="H16">
        <f ca="1">IF(E16=$E$11,100,0)</f>
        <v>0</v>
      </c>
      <c r="J16" s="136"/>
      <c r="K16" s="167"/>
      <c r="O16" s="136"/>
    </row>
    <row r="17" spans="3:11" x14ac:dyDescent="0.25">
      <c r="C17">
        <v>2</v>
      </c>
      <c r="D17">
        <v>1</v>
      </c>
      <c r="E17" s="136">
        <f>DATE(Gemeinschaftsgruben!$Z$3,D17,C17)</f>
        <v>46024</v>
      </c>
      <c r="F17" s="4">
        <f>IF(E17&lt;Gemeinschaftsgruben!$D$16,0,IF(COUNTIF(Gemeinschaftsgruben!$AC$46:$AC$76,E17)&gt;0,INDEX(Gemeinschaftsgruben!$N$46:$N$76,MATCH(E17,Gemeinschaftsgruben!$AC$46:$AC$76,0)),F16+Gemeinschaftsgruben!$Z$38))</f>
        <v>0</v>
      </c>
      <c r="G17" s="4">
        <f>IF(E17&lt;Gemeinschaftsgruben!$D$16,0,MAX(0,Gemeinschaftsgruben!$C$10-F17))</f>
        <v>0</v>
      </c>
      <c r="H17" s="4">
        <f t="shared" ref="H17:H79" ca="1" si="0">IF(E17=$E$11,100,0)</f>
        <v>0</v>
      </c>
      <c r="K17" s="164"/>
    </row>
    <row r="18" spans="3:11" x14ac:dyDescent="0.25">
      <c r="C18" s="4">
        <v>3</v>
      </c>
      <c r="D18" s="4">
        <v>1</v>
      </c>
      <c r="E18" s="136">
        <f>DATE(Gemeinschaftsgruben!$Z$3,D18,C18)</f>
        <v>46025</v>
      </c>
      <c r="F18" s="4">
        <f>IF(E18&lt;Gemeinschaftsgruben!$D$16,0,IF(COUNTIF(Gemeinschaftsgruben!$AC$46:$AC$76,E18)&gt;0,INDEX(Gemeinschaftsgruben!$N$46:$N$76,MATCH(E18,Gemeinschaftsgruben!$AC$46:$AC$76,0)),F17+Gemeinschaftsgruben!$Z$38))</f>
        <v>0</v>
      </c>
      <c r="G18" s="4">
        <f>IF(E18&lt;Gemeinschaftsgruben!$D$16,0,MAX(0,Gemeinschaftsgruben!$C$10-F18))</f>
        <v>0</v>
      </c>
      <c r="H18" s="4">
        <f t="shared" ca="1" si="0"/>
        <v>0</v>
      </c>
      <c r="K18" s="165"/>
    </row>
    <row r="19" spans="3:11" x14ac:dyDescent="0.25">
      <c r="C19" s="4">
        <v>4</v>
      </c>
      <c r="D19" s="4">
        <v>1</v>
      </c>
      <c r="E19" s="136">
        <f>DATE(Gemeinschaftsgruben!$Z$3,D19,C19)</f>
        <v>46026</v>
      </c>
      <c r="F19" s="4">
        <f>IF(E19&lt;Gemeinschaftsgruben!$D$16,0,IF(COUNTIF(Gemeinschaftsgruben!$AC$46:$AC$76,E19)&gt;0,INDEX(Gemeinschaftsgruben!$N$46:$N$76,MATCH(E19,Gemeinschaftsgruben!$AC$46:$AC$76,0)),F18+Gemeinschaftsgruben!$Z$38))</f>
        <v>0</v>
      </c>
      <c r="G19" s="4">
        <f>IF(E19&lt;Gemeinschaftsgruben!$D$16,0,MAX(0,Gemeinschaftsgruben!$C$10-F19))</f>
        <v>0</v>
      </c>
      <c r="H19" s="4">
        <f t="shared" ca="1" si="0"/>
        <v>0</v>
      </c>
      <c r="K19" s="165"/>
    </row>
    <row r="20" spans="3:11" x14ac:dyDescent="0.25">
      <c r="C20" s="4">
        <v>5</v>
      </c>
      <c r="D20" s="4">
        <v>1</v>
      </c>
      <c r="E20" s="136">
        <f>DATE(Gemeinschaftsgruben!$Z$3,D20,C20)</f>
        <v>46027</v>
      </c>
      <c r="F20" s="4">
        <f>IF(E20&lt;Gemeinschaftsgruben!$D$16,0,IF(COUNTIF(Gemeinschaftsgruben!$AC$46:$AC$76,E20)&gt;0,INDEX(Gemeinschaftsgruben!$N$46:$N$76,MATCH(E20,Gemeinschaftsgruben!$AC$46:$AC$76,0)),F19+Gemeinschaftsgruben!$Z$38))</f>
        <v>0</v>
      </c>
      <c r="G20" s="4">
        <f>IF(E20&lt;Gemeinschaftsgruben!$D$16,0,MAX(0,Gemeinschaftsgruben!$C$10-F20))</f>
        <v>0</v>
      </c>
      <c r="H20" s="4">
        <f t="shared" ca="1" si="0"/>
        <v>0</v>
      </c>
      <c r="K20" s="165"/>
    </row>
    <row r="21" spans="3:11" x14ac:dyDescent="0.25">
      <c r="C21" s="4">
        <v>6</v>
      </c>
      <c r="D21" s="4">
        <v>1</v>
      </c>
      <c r="E21" s="136">
        <f>DATE(Gemeinschaftsgruben!$Z$3,D21,C21)</f>
        <v>46028</v>
      </c>
      <c r="F21" s="4">
        <f>IF(E21&lt;Gemeinschaftsgruben!$D$16,0,IF(COUNTIF(Gemeinschaftsgruben!$AC$46:$AC$76,E21)&gt;0,INDEX(Gemeinschaftsgruben!$N$46:$N$76,MATCH(E21,Gemeinschaftsgruben!$AC$46:$AC$76,0)),F20+Gemeinschaftsgruben!$Z$38))</f>
        <v>0</v>
      </c>
      <c r="G21" s="4">
        <f>IF(E21&lt;Gemeinschaftsgruben!$D$16,0,MAX(0,Gemeinschaftsgruben!$C$10-F21))</f>
        <v>0</v>
      </c>
      <c r="H21" s="4">
        <f t="shared" ca="1" si="0"/>
        <v>0</v>
      </c>
      <c r="K21" s="165"/>
    </row>
    <row r="22" spans="3:11" x14ac:dyDescent="0.25">
      <c r="C22" s="4">
        <v>7</v>
      </c>
      <c r="D22" s="4">
        <v>1</v>
      </c>
      <c r="E22" s="136">
        <f>DATE(Gemeinschaftsgruben!$Z$3,D22,C22)</f>
        <v>46029</v>
      </c>
      <c r="F22" s="4">
        <f>IF(E22&lt;Gemeinschaftsgruben!$D$16,0,IF(COUNTIF(Gemeinschaftsgruben!$AC$46:$AC$76,E22)&gt;0,INDEX(Gemeinschaftsgruben!$N$46:$N$76,MATCH(E22,Gemeinschaftsgruben!$AC$46:$AC$76,0)),F21+Gemeinschaftsgruben!$Z$38))</f>
        <v>0</v>
      </c>
      <c r="G22" s="4">
        <f>IF(E22&lt;Gemeinschaftsgruben!$D$16,0,MAX(0,Gemeinschaftsgruben!$C$10-F22))</f>
        <v>0</v>
      </c>
      <c r="H22" s="4">
        <f t="shared" ca="1" si="0"/>
        <v>0</v>
      </c>
      <c r="K22" s="165"/>
    </row>
    <row r="23" spans="3:11" x14ac:dyDescent="0.25">
      <c r="C23" s="4">
        <v>8</v>
      </c>
      <c r="D23" s="4">
        <v>1</v>
      </c>
      <c r="E23" s="136">
        <f>DATE(Gemeinschaftsgruben!$Z$3,D23,C23)</f>
        <v>46030</v>
      </c>
      <c r="F23" s="4">
        <f>IF(E23&lt;Gemeinschaftsgruben!$D$16,0,IF(COUNTIF(Gemeinschaftsgruben!$AC$46:$AC$76,E23)&gt;0,INDEX(Gemeinschaftsgruben!$N$46:$N$76,MATCH(E23,Gemeinschaftsgruben!$AC$46:$AC$76,0)),F22+Gemeinschaftsgruben!$Z$38))</f>
        <v>0</v>
      </c>
      <c r="G23" s="4">
        <f>IF(E23&lt;Gemeinschaftsgruben!$D$16,0,MAX(0,Gemeinschaftsgruben!$C$10-F23))</f>
        <v>0</v>
      </c>
      <c r="H23" s="4">
        <f t="shared" ca="1" si="0"/>
        <v>0</v>
      </c>
      <c r="K23" s="164"/>
    </row>
    <row r="24" spans="3:11" x14ac:dyDescent="0.25">
      <c r="C24" s="4">
        <v>9</v>
      </c>
      <c r="D24" s="4">
        <v>1</v>
      </c>
      <c r="E24" s="136">
        <f>DATE(Gemeinschaftsgruben!$Z$3,D24,C24)</f>
        <v>46031</v>
      </c>
      <c r="F24" s="4">
        <f>IF(E24&lt;Gemeinschaftsgruben!$D$16,0,IF(COUNTIF(Gemeinschaftsgruben!$AC$46:$AC$76,E24)&gt;0,INDEX(Gemeinschaftsgruben!$N$46:$N$76,MATCH(E24,Gemeinschaftsgruben!$AC$46:$AC$76,0)),F23+Gemeinschaftsgruben!$Z$38))</f>
        <v>0</v>
      </c>
      <c r="G24" s="4">
        <f>IF(E24&lt;Gemeinschaftsgruben!$D$16,0,MAX(0,Gemeinschaftsgruben!$C$10-F24))</f>
        <v>0</v>
      </c>
      <c r="H24" s="4">
        <f t="shared" ca="1" si="0"/>
        <v>0</v>
      </c>
      <c r="K24" s="164"/>
    </row>
    <row r="25" spans="3:11" x14ac:dyDescent="0.25">
      <c r="C25" s="4">
        <v>10</v>
      </c>
      <c r="D25" s="4">
        <v>1</v>
      </c>
      <c r="E25" s="136">
        <f>DATE(Gemeinschaftsgruben!$Z$3,D25,C25)</f>
        <v>46032</v>
      </c>
      <c r="F25" s="4">
        <f>IF(E25&lt;Gemeinschaftsgruben!$D$16,0,IF(COUNTIF(Gemeinschaftsgruben!$AC$46:$AC$76,E25)&gt;0,INDEX(Gemeinschaftsgruben!$N$46:$N$76,MATCH(E25,Gemeinschaftsgruben!$AC$46:$AC$76,0)),F24+Gemeinschaftsgruben!$Z$38))</f>
        <v>0</v>
      </c>
      <c r="G25" s="4">
        <f>IF(E25&lt;Gemeinschaftsgruben!$D$16,0,MAX(0,Gemeinschaftsgruben!$C$10-F25))</f>
        <v>0</v>
      </c>
      <c r="H25" s="4">
        <f t="shared" ca="1" si="0"/>
        <v>0</v>
      </c>
      <c r="K25" s="164"/>
    </row>
    <row r="26" spans="3:11" x14ac:dyDescent="0.25">
      <c r="C26" s="4">
        <v>11</v>
      </c>
      <c r="D26" s="4">
        <v>1</v>
      </c>
      <c r="E26" s="136">
        <f>DATE(Gemeinschaftsgruben!$Z$3,D26,C26)</f>
        <v>46033</v>
      </c>
      <c r="F26" s="4">
        <f>IF(E26&lt;Gemeinschaftsgruben!$D$16,0,IF(COUNTIF(Gemeinschaftsgruben!$AC$46:$AC$76,E26)&gt;0,INDEX(Gemeinschaftsgruben!$N$46:$N$76,MATCH(E26,Gemeinschaftsgruben!$AC$46:$AC$76,0)),F25+Gemeinschaftsgruben!$Z$38))</f>
        <v>0</v>
      </c>
      <c r="G26" s="4">
        <f>IF(E26&lt;Gemeinschaftsgruben!$D$16,0,MAX(0,Gemeinschaftsgruben!$C$10-F26))</f>
        <v>0</v>
      </c>
      <c r="H26" s="4">
        <f t="shared" ca="1" si="0"/>
        <v>0</v>
      </c>
      <c r="K26" s="164"/>
    </row>
    <row r="27" spans="3:11" x14ac:dyDescent="0.25">
      <c r="C27" s="4">
        <v>12</v>
      </c>
      <c r="D27" s="4">
        <v>1</v>
      </c>
      <c r="E27" s="136">
        <f>DATE(Gemeinschaftsgruben!$Z$3,D27,C27)</f>
        <v>46034</v>
      </c>
      <c r="F27" s="4">
        <f>IF(E27&lt;Gemeinschaftsgruben!$D$16,0,IF(COUNTIF(Gemeinschaftsgruben!$AC$46:$AC$76,E27)&gt;0,INDEX(Gemeinschaftsgruben!$N$46:$N$76,MATCH(E27,Gemeinschaftsgruben!$AC$46:$AC$76,0)),F26+Gemeinschaftsgruben!$Z$38))</f>
        <v>0</v>
      </c>
      <c r="G27" s="4">
        <f>IF(E27&lt;Gemeinschaftsgruben!$D$16,0,MAX(0,Gemeinschaftsgruben!$C$10-F27))</f>
        <v>0</v>
      </c>
      <c r="H27" s="4">
        <f t="shared" ca="1" si="0"/>
        <v>0</v>
      </c>
      <c r="K27" s="164"/>
    </row>
    <row r="28" spans="3:11" x14ac:dyDescent="0.25">
      <c r="C28" s="4">
        <v>13</v>
      </c>
      <c r="D28" s="4">
        <v>1</v>
      </c>
      <c r="E28" s="136">
        <f>DATE(Gemeinschaftsgruben!$Z$3,D28,C28)</f>
        <v>46035</v>
      </c>
      <c r="F28" s="4">
        <f>IF(E28&lt;Gemeinschaftsgruben!$D$16,0,IF(COUNTIF(Gemeinschaftsgruben!$AC$46:$AC$76,E28)&gt;0,INDEX(Gemeinschaftsgruben!$N$46:$N$76,MATCH(E28,Gemeinschaftsgruben!$AC$46:$AC$76,0)),F27+Gemeinschaftsgruben!$Z$38))</f>
        <v>0</v>
      </c>
      <c r="G28" s="4">
        <f>IF(E28&lt;Gemeinschaftsgruben!$D$16,0,MAX(0,Gemeinschaftsgruben!$C$10-F28))</f>
        <v>0</v>
      </c>
      <c r="H28" s="4">
        <f t="shared" ca="1" si="0"/>
        <v>0</v>
      </c>
      <c r="K28" s="46"/>
    </row>
    <row r="29" spans="3:11" x14ac:dyDescent="0.25">
      <c r="C29" s="4">
        <v>14</v>
      </c>
      <c r="D29" s="4">
        <v>1</v>
      </c>
      <c r="E29" s="136">
        <f>DATE(Gemeinschaftsgruben!$Z$3,D29,C29)</f>
        <v>46036</v>
      </c>
      <c r="F29" s="4">
        <f>IF(E29&lt;Gemeinschaftsgruben!$D$16,0,IF(COUNTIF(Gemeinschaftsgruben!$AC$46:$AC$76,E29)&gt;0,INDEX(Gemeinschaftsgruben!$N$46:$N$76,MATCH(E29,Gemeinschaftsgruben!$AC$46:$AC$76,0)),F28+Gemeinschaftsgruben!$Z$38))</f>
        <v>0</v>
      </c>
      <c r="G29" s="4">
        <f>IF(E29&lt;Gemeinschaftsgruben!$D$16,0,MAX(0,Gemeinschaftsgruben!$C$10-F29))</f>
        <v>0</v>
      </c>
      <c r="H29" s="4">
        <f t="shared" ca="1" si="0"/>
        <v>0</v>
      </c>
    </row>
    <row r="30" spans="3:11" x14ac:dyDescent="0.25">
      <c r="C30" s="4">
        <v>15</v>
      </c>
      <c r="D30" s="4">
        <v>1</v>
      </c>
      <c r="E30" s="136">
        <f>DATE(Gemeinschaftsgruben!$Z$3,D30,C30)</f>
        <v>46037</v>
      </c>
      <c r="F30" s="4">
        <f>IF(E30&lt;Gemeinschaftsgruben!$D$16,0,IF(COUNTIF(Gemeinschaftsgruben!$AC$46:$AC$76,E30)&gt;0,INDEX(Gemeinschaftsgruben!$N$46:$N$76,MATCH(E30,Gemeinschaftsgruben!$AC$46:$AC$76,0)),F29+Gemeinschaftsgruben!$Z$38))</f>
        <v>0</v>
      </c>
      <c r="G30" s="4">
        <f>IF(E30&lt;Gemeinschaftsgruben!$D$16,0,MAX(0,Gemeinschaftsgruben!$C$10-F30))</f>
        <v>0</v>
      </c>
      <c r="H30" s="4">
        <f t="shared" ca="1" si="0"/>
        <v>0</v>
      </c>
    </row>
    <row r="31" spans="3:11" x14ac:dyDescent="0.25">
      <c r="C31" s="4">
        <v>16</v>
      </c>
      <c r="D31" s="4">
        <v>1</v>
      </c>
      <c r="E31" s="136">
        <f>DATE(Gemeinschaftsgruben!$Z$3,D31,C31)</f>
        <v>46038</v>
      </c>
      <c r="F31" s="4">
        <f>IF(E31&lt;Gemeinschaftsgruben!$D$16,0,IF(COUNTIF(Gemeinschaftsgruben!$AC$46:$AC$76,E31)&gt;0,INDEX(Gemeinschaftsgruben!$N$46:$N$76,MATCH(E31,Gemeinschaftsgruben!$AC$46:$AC$76,0)),F30+Gemeinschaftsgruben!$Z$38))</f>
        <v>0</v>
      </c>
      <c r="G31" s="4">
        <f>IF(E31&lt;Gemeinschaftsgruben!$D$16,0,MAX(0,Gemeinschaftsgruben!$C$10-F31))</f>
        <v>0</v>
      </c>
      <c r="H31" s="4">
        <f t="shared" ca="1" si="0"/>
        <v>0</v>
      </c>
    </row>
    <row r="32" spans="3:11" x14ac:dyDescent="0.25">
      <c r="C32" s="4">
        <v>17</v>
      </c>
      <c r="D32" s="4">
        <v>1</v>
      </c>
      <c r="E32" s="136">
        <f>DATE(Gemeinschaftsgruben!$Z$3,D32,C32)</f>
        <v>46039</v>
      </c>
      <c r="F32" s="4">
        <f>IF(E32&lt;Gemeinschaftsgruben!$D$16,0,IF(COUNTIF(Gemeinschaftsgruben!$AC$46:$AC$76,E32)&gt;0,INDEX(Gemeinschaftsgruben!$N$46:$N$76,MATCH(E32,Gemeinschaftsgruben!$AC$46:$AC$76,0)),F31+Gemeinschaftsgruben!$Z$38))</f>
        <v>0</v>
      </c>
      <c r="G32" s="4">
        <f>IF(E32&lt;Gemeinschaftsgruben!$D$16,0,MAX(0,Gemeinschaftsgruben!$C$10-F32))</f>
        <v>0</v>
      </c>
      <c r="H32" s="4">
        <f t="shared" ca="1" si="0"/>
        <v>0</v>
      </c>
    </row>
    <row r="33" spans="3:12" x14ac:dyDescent="0.25">
      <c r="C33" s="4">
        <v>18</v>
      </c>
      <c r="D33" s="4">
        <v>1</v>
      </c>
      <c r="E33" s="136">
        <f>DATE(Gemeinschaftsgruben!$Z$3,D33,C33)</f>
        <v>46040</v>
      </c>
      <c r="F33" s="4">
        <f>IF(E33&lt;Gemeinschaftsgruben!$D$16,0,IF(COUNTIF(Gemeinschaftsgruben!$AC$46:$AC$76,E33)&gt;0,INDEX(Gemeinschaftsgruben!$N$46:$N$76,MATCH(E33,Gemeinschaftsgruben!$AC$46:$AC$76,0)),F32+Gemeinschaftsgruben!$Z$38))</f>
        <v>0</v>
      </c>
      <c r="G33" s="4">
        <f>IF(E33&lt;Gemeinschaftsgruben!$D$16,0,MAX(0,Gemeinschaftsgruben!$C$10-F33))</f>
        <v>0</v>
      </c>
      <c r="H33" s="4">
        <f t="shared" ca="1" si="0"/>
        <v>0</v>
      </c>
    </row>
    <row r="34" spans="3:12" x14ac:dyDescent="0.25">
      <c r="C34" s="4">
        <v>19</v>
      </c>
      <c r="D34" s="4">
        <v>1</v>
      </c>
      <c r="E34" s="136">
        <f>DATE(Gemeinschaftsgruben!$Z$3,D34,C34)</f>
        <v>46041</v>
      </c>
      <c r="F34" s="4">
        <f>IF(E34&lt;Gemeinschaftsgruben!$D$16,0,IF(COUNTIF(Gemeinschaftsgruben!$AC$46:$AC$76,E34)&gt;0,INDEX(Gemeinschaftsgruben!$N$46:$N$76,MATCH(E34,Gemeinschaftsgruben!$AC$46:$AC$76,0)),F33+Gemeinschaftsgruben!$Z$38))</f>
        <v>0</v>
      </c>
      <c r="G34" s="4">
        <f>IF(E34&lt;Gemeinschaftsgruben!$D$16,0,MAX(0,Gemeinschaftsgruben!$C$10-F34))</f>
        <v>0</v>
      </c>
      <c r="H34" s="4">
        <f ca="1">IF(E34=$E$11,100,0)</f>
        <v>0</v>
      </c>
      <c r="I34" s="4"/>
      <c r="J34" s="4"/>
      <c r="K34" s="4"/>
      <c r="L34" s="4"/>
    </row>
    <row r="35" spans="3:12" x14ac:dyDescent="0.25">
      <c r="C35" s="4">
        <v>20</v>
      </c>
      <c r="D35" s="4">
        <v>1</v>
      </c>
      <c r="E35" s="136">
        <f>DATE(Gemeinschaftsgruben!$Z$3,D35,C35)</f>
        <v>46042</v>
      </c>
      <c r="F35" s="4">
        <f>IF(E35&lt;Gemeinschaftsgruben!$D$16,0,IF(COUNTIF(Gemeinschaftsgruben!$AC$46:$AC$76,E35)&gt;0,INDEX(Gemeinschaftsgruben!$N$46:$N$76,MATCH(E35,Gemeinschaftsgruben!$AC$46:$AC$76,0)),F34+Gemeinschaftsgruben!$Z$38))</f>
        <v>0</v>
      </c>
      <c r="G35" s="4">
        <f>IF(E35&lt;Gemeinschaftsgruben!$D$16,0,MAX(0,Gemeinschaftsgruben!$C$10-F35))</f>
        <v>0</v>
      </c>
      <c r="H35" s="4">
        <f t="shared" ca="1" si="0"/>
        <v>0</v>
      </c>
    </row>
    <row r="36" spans="3:12" x14ac:dyDescent="0.25">
      <c r="C36" s="4">
        <v>21</v>
      </c>
      <c r="D36" s="4">
        <v>1</v>
      </c>
      <c r="E36" s="136">
        <f>DATE(Gemeinschaftsgruben!$Z$3,D36,C36)</f>
        <v>46043</v>
      </c>
      <c r="F36" s="4">
        <f>IF(E36&lt;Gemeinschaftsgruben!$D$16,0,IF(COUNTIF(Gemeinschaftsgruben!$AC$46:$AC$76,E36)&gt;0,INDEX(Gemeinschaftsgruben!$N$46:$N$76,MATCH(E36,Gemeinschaftsgruben!$AC$46:$AC$76,0)),F35+Gemeinschaftsgruben!$Z$38))</f>
        <v>0</v>
      </c>
      <c r="G36" s="4">
        <f>IF(E36&lt;Gemeinschaftsgruben!$D$16,0,MAX(0,Gemeinschaftsgruben!$C$10-F36))</f>
        <v>0</v>
      </c>
      <c r="H36" s="4">
        <f t="shared" ca="1" si="0"/>
        <v>0</v>
      </c>
    </row>
    <row r="37" spans="3:12" x14ac:dyDescent="0.25">
      <c r="C37" s="4">
        <v>22</v>
      </c>
      <c r="D37" s="4">
        <v>1</v>
      </c>
      <c r="E37" s="136">
        <f>DATE(Gemeinschaftsgruben!$Z$3,D37,C37)</f>
        <v>46044</v>
      </c>
      <c r="F37" s="4">
        <f>IF(E37&lt;Gemeinschaftsgruben!$D$16,0,IF(COUNTIF(Gemeinschaftsgruben!$AC$46:$AC$76,E37)&gt;0,INDEX(Gemeinschaftsgruben!$N$46:$N$76,MATCH(E37,Gemeinschaftsgruben!$AC$46:$AC$76,0)),F36+Gemeinschaftsgruben!$Z$38))</f>
        <v>0</v>
      </c>
      <c r="G37" s="4">
        <f>IF(E37&lt;Gemeinschaftsgruben!$D$16,0,MAX(0,Gemeinschaftsgruben!$C$10-F37))</f>
        <v>0</v>
      </c>
      <c r="H37" s="4">
        <f t="shared" ca="1" si="0"/>
        <v>0</v>
      </c>
    </row>
    <row r="38" spans="3:12" x14ac:dyDescent="0.25">
      <c r="C38" s="4">
        <v>23</v>
      </c>
      <c r="D38" s="4">
        <v>1</v>
      </c>
      <c r="E38" s="136">
        <f>DATE(Gemeinschaftsgruben!$Z$3,D38,C38)</f>
        <v>46045</v>
      </c>
      <c r="F38" s="4">
        <f>IF(E38&lt;Gemeinschaftsgruben!$D$16,0,IF(COUNTIF(Gemeinschaftsgruben!$AC$46:$AC$76,E38)&gt;0,INDEX(Gemeinschaftsgruben!$N$46:$N$76,MATCH(E38,Gemeinschaftsgruben!$AC$46:$AC$76,0)),F37+Gemeinschaftsgruben!$Z$38))</f>
        <v>0</v>
      </c>
      <c r="G38" s="4">
        <f>IF(E38&lt;Gemeinschaftsgruben!$D$16,0,MAX(0,Gemeinschaftsgruben!$C$10-F38))</f>
        <v>0</v>
      </c>
      <c r="H38" s="4">
        <f t="shared" ca="1" si="0"/>
        <v>0</v>
      </c>
    </row>
    <row r="39" spans="3:12" x14ac:dyDescent="0.25">
      <c r="C39" s="4">
        <v>24</v>
      </c>
      <c r="D39" s="4">
        <v>1</v>
      </c>
      <c r="E39" s="136">
        <f>DATE(Gemeinschaftsgruben!$Z$3,D39,C39)</f>
        <v>46046</v>
      </c>
      <c r="F39" s="4">
        <f>IF(E39&lt;Gemeinschaftsgruben!$D$16,0,IF(COUNTIF(Gemeinschaftsgruben!$AC$46:$AC$76,E39)&gt;0,INDEX(Gemeinschaftsgruben!$N$46:$N$76,MATCH(E39,Gemeinschaftsgruben!$AC$46:$AC$76,0)),F38+Gemeinschaftsgruben!$Z$38))</f>
        <v>0</v>
      </c>
      <c r="G39" s="4">
        <f>IF(E39&lt;Gemeinschaftsgruben!$D$16,0,MAX(0,Gemeinschaftsgruben!$C$10-F39))</f>
        <v>0</v>
      </c>
      <c r="H39" s="4">
        <f t="shared" ca="1" si="0"/>
        <v>0</v>
      </c>
    </row>
    <row r="40" spans="3:12" x14ac:dyDescent="0.25">
      <c r="C40" s="4">
        <v>25</v>
      </c>
      <c r="D40" s="4">
        <v>1</v>
      </c>
      <c r="E40" s="136">
        <f>DATE(Gemeinschaftsgruben!$Z$3,D40,C40)</f>
        <v>46047</v>
      </c>
      <c r="F40" s="4">
        <f>IF(E40&lt;Gemeinschaftsgruben!$D$16,0,IF(COUNTIF(Gemeinschaftsgruben!$AC$46:$AC$76,E40)&gt;0,INDEX(Gemeinschaftsgruben!$N$46:$N$76,MATCH(E40,Gemeinschaftsgruben!$AC$46:$AC$76,0)),F39+Gemeinschaftsgruben!$Z$38))</f>
        <v>0</v>
      </c>
      <c r="G40" s="4">
        <f>IF(E40&lt;Gemeinschaftsgruben!$D$16,0,MAX(0,Gemeinschaftsgruben!$C$10-F40))</f>
        <v>0</v>
      </c>
      <c r="H40" s="4">
        <f t="shared" ca="1" si="0"/>
        <v>0</v>
      </c>
    </row>
    <row r="41" spans="3:12" x14ac:dyDescent="0.25">
      <c r="C41" s="4">
        <v>26</v>
      </c>
      <c r="D41" s="4">
        <v>1</v>
      </c>
      <c r="E41" s="136">
        <f>DATE(Gemeinschaftsgruben!$Z$3,D41,C41)</f>
        <v>46048</v>
      </c>
      <c r="F41" s="4">
        <f>IF(E41&lt;Gemeinschaftsgruben!$D$16,0,IF(COUNTIF(Gemeinschaftsgruben!$AC$46:$AC$76,E41)&gt;0,INDEX(Gemeinschaftsgruben!$N$46:$N$76,MATCH(E41,Gemeinschaftsgruben!$AC$46:$AC$76,0)),F40+Gemeinschaftsgruben!$Z$38))</f>
        <v>0</v>
      </c>
      <c r="G41" s="4">
        <f>IF(E41&lt;Gemeinschaftsgruben!$D$16,0,MAX(0,Gemeinschaftsgruben!$C$10-F41))</f>
        <v>0</v>
      </c>
      <c r="H41" s="4">
        <f t="shared" ca="1" si="0"/>
        <v>0</v>
      </c>
    </row>
    <row r="42" spans="3:12" x14ac:dyDescent="0.25">
      <c r="C42" s="4">
        <v>27</v>
      </c>
      <c r="D42" s="4">
        <v>1</v>
      </c>
      <c r="E42" s="136">
        <f>DATE(Gemeinschaftsgruben!$Z$3,D42,C42)</f>
        <v>46049</v>
      </c>
      <c r="F42" s="4">
        <f>IF(E42&lt;Gemeinschaftsgruben!$D$16,0,IF(COUNTIF(Gemeinschaftsgruben!$AC$46:$AC$76,E42)&gt;0,INDEX(Gemeinschaftsgruben!$N$46:$N$76,MATCH(E42,Gemeinschaftsgruben!$AC$46:$AC$76,0)),F41+Gemeinschaftsgruben!$Z$38))</f>
        <v>0</v>
      </c>
      <c r="G42" s="4">
        <f>IF(E42&lt;Gemeinschaftsgruben!$D$16,0,MAX(0,Gemeinschaftsgruben!$C$10-F42))</f>
        <v>0</v>
      </c>
      <c r="H42" s="4">
        <f t="shared" ca="1" si="0"/>
        <v>100</v>
      </c>
    </row>
    <row r="43" spans="3:12" x14ac:dyDescent="0.25">
      <c r="C43" s="4">
        <v>28</v>
      </c>
      <c r="D43" s="4">
        <v>1</v>
      </c>
      <c r="E43" s="136">
        <f>DATE(Gemeinschaftsgruben!$Z$3,D43,C43)</f>
        <v>46050</v>
      </c>
      <c r="F43" s="4">
        <f>IF(E43&lt;Gemeinschaftsgruben!$D$16,0,IF(COUNTIF(Gemeinschaftsgruben!$AC$46:$AC$76,E43)&gt;0,INDEX(Gemeinschaftsgruben!$N$46:$N$76,MATCH(E43,Gemeinschaftsgruben!$AC$46:$AC$76,0)),F42+Gemeinschaftsgruben!$Z$38))</f>
        <v>0</v>
      </c>
      <c r="G43" s="4">
        <f>IF(E43&lt;Gemeinschaftsgruben!$D$16,0,MAX(0,Gemeinschaftsgruben!$C$10-F43))</f>
        <v>0</v>
      </c>
      <c r="H43" s="4">
        <f t="shared" ca="1" si="0"/>
        <v>0</v>
      </c>
    </row>
    <row r="44" spans="3:12" x14ac:dyDescent="0.25">
      <c r="C44" s="4">
        <v>29</v>
      </c>
      <c r="D44" s="4">
        <v>1</v>
      </c>
      <c r="E44" s="136">
        <f>DATE(Gemeinschaftsgruben!$Z$3,D44,C44)</f>
        <v>46051</v>
      </c>
      <c r="F44" s="4">
        <f>IF(E44&lt;Gemeinschaftsgruben!$D$16,0,IF(COUNTIF(Gemeinschaftsgruben!$AC$46:$AC$76,E44)&gt;0,INDEX(Gemeinschaftsgruben!$N$46:$N$76,MATCH(E44,Gemeinschaftsgruben!$AC$46:$AC$76,0)),F43+Gemeinschaftsgruben!$Z$38))</f>
        <v>0</v>
      </c>
      <c r="G44" s="4">
        <f>IF(E44&lt;Gemeinschaftsgruben!$D$16,0,MAX(0,Gemeinschaftsgruben!$C$10-F44))</f>
        <v>0</v>
      </c>
      <c r="H44" s="4">
        <f t="shared" ca="1" si="0"/>
        <v>0</v>
      </c>
    </row>
    <row r="45" spans="3:12" x14ac:dyDescent="0.25">
      <c r="C45" s="4">
        <v>30</v>
      </c>
      <c r="D45" s="4">
        <v>1</v>
      </c>
      <c r="E45" s="136">
        <f>DATE(Gemeinschaftsgruben!$Z$3,D45,C45)</f>
        <v>46052</v>
      </c>
      <c r="F45" s="4">
        <f>IF(E45&lt;Gemeinschaftsgruben!$D$16,0,IF(COUNTIF(Gemeinschaftsgruben!$AC$46:$AC$76,E45)&gt;0,INDEX(Gemeinschaftsgruben!$N$46:$N$76,MATCH(E45,Gemeinschaftsgruben!$AC$46:$AC$76,0)),F44+Gemeinschaftsgruben!$Z$38))</f>
        <v>0</v>
      </c>
      <c r="G45" s="4">
        <f>IF(E45&lt;Gemeinschaftsgruben!$D$16,0,MAX(0,Gemeinschaftsgruben!$C$10-F45))</f>
        <v>0</v>
      </c>
      <c r="H45" s="4">
        <f t="shared" ca="1" si="0"/>
        <v>0</v>
      </c>
    </row>
    <row r="46" spans="3:12" x14ac:dyDescent="0.25">
      <c r="C46" s="4">
        <v>31</v>
      </c>
      <c r="D46" s="4">
        <v>1</v>
      </c>
      <c r="E46" s="136">
        <f>DATE(Gemeinschaftsgruben!$Z$3,D46,C46)</f>
        <v>46053</v>
      </c>
      <c r="F46" s="4">
        <f>IF(E46&lt;Gemeinschaftsgruben!$D$16,0,IF(COUNTIF(Gemeinschaftsgruben!$AC$46:$AC$76,E46)&gt;0,INDEX(Gemeinschaftsgruben!$N$46:$N$76,MATCH(E46,Gemeinschaftsgruben!$AC$46:$AC$76,0)),F45+Gemeinschaftsgruben!$Z$38))</f>
        <v>0</v>
      </c>
      <c r="G46" s="4">
        <f>IF(E46&lt;Gemeinschaftsgruben!$D$16,0,MAX(0,Gemeinschaftsgruben!$C$10-F46))</f>
        <v>0</v>
      </c>
      <c r="H46" s="4">
        <f t="shared" ca="1" si="0"/>
        <v>0</v>
      </c>
    </row>
    <row r="47" spans="3:12" x14ac:dyDescent="0.25">
      <c r="C47">
        <v>1</v>
      </c>
      <c r="D47" s="4">
        <v>2</v>
      </c>
      <c r="E47" s="136">
        <f>DATE(Gemeinschaftsgruben!$Z$3,D47,C47)</f>
        <v>46054</v>
      </c>
      <c r="F47" s="4">
        <f>IF(E47&lt;Gemeinschaftsgruben!$D$16,0,IF(COUNTIF(Gemeinschaftsgruben!$AC$46:$AC$76,E47)&gt;0,INDEX(Gemeinschaftsgruben!$N$46:$N$76,MATCH(E47,Gemeinschaftsgruben!$AC$46:$AC$76,0)),F46+Gemeinschaftsgruben!$Z$38))</f>
        <v>0</v>
      </c>
      <c r="G47" s="4">
        <f>IF(E47&lt;Gemeinschaftsgruben!$D$16,0,MAX(0,Gemeinschaftsgruben!$C$10-F47))</f>
        <v>0</v>
      </c>
      <c r="H47" s="4">
        <f t="shared" ca="1" si="0"/>
        <v>0</v>
      </c>
    </row>
    <row r="48" spans="3:12" x14ac:dyDescent="0.25">
      <c r="C48">
        <v>2</v>
      </c>
      <c r="D48" s="4">
        <v>2</v>
      </c>
      <c r="E48" s="136">
        <f>DATE(Gemeinschaftsgruben!$Z$3,D48,C48)</f>
        <v>46055</v>
      </c>
      <c r="F48" s="4">
        <f>IF(E48&lt;Gemeinschaftsgruben!$D$16,0,IF(COUNTIF(Gemeinschaftsgruben!$AC$46:$AC$76,E48)&gt;0,INDEX(Gemeinschaftsgruben!$N$46:$N$76,MATCH(E48,Gemeinschaftsgruben!$AC$46:$AC$76,0)),F47+Gemeinschaftsgruben!$Z$38))</f>
        <v>0</v>
      </c>
      <c r="G48" s="4">
        <f>IF(E48&lt;Gemeinschaftsgruben!$D$16,0,MAX(0,Gemeinschaftsgruben!$C$10-F48))</f>
        <v>0</v>
      </c>
      <c r="H48" s="4">
        <f t="shared" ca="1" si="0"/>
        <v>0</v>
      </c>
    </row>
    <row r="49" spans="1:8" x14ac:dyDescent="0.25">
      <c r="C49" s="4">
        <v>3</v>
      </c>
      <c r="D49" s="4">
        <v>2</v>
      </c>
      <c r="E49" s="136">
        <f>DATE(Gemeinschaftsgruben!$Z$3,D49,C49)</f>
        <v>46056</v>
      </c>
      <c r="F49" s="4">
        <f>IF(E49&lt;Gemeinschaftsgruben!$D$16,0,IF(COUNTIF(Gemeinschaftsgruben!$AC$46:$AC$76,E49)&gt;0,INDEX(Gemeinschaftsgruben!$N$46:$N$76,MATCH(E49,Gemeinschaftsgruben!$AC$46:$AC$76,0)),F48+Gemeinschaftsgruben!$Z$38))</f>
        <v>0</v>
      </c>
      <c r="G49" s="4">
        <f>IF(E49&lt;Gemeinschaftsgruben!$D$16,0,MAX(0,Gemeinschaftsgruben!$C$10-F49))</f>
        <v>0</v>
      </c>
      <c r="H49" s="4">
        <f t="shared" ca="1" si="0"/>
        <v>0</v>
      </c>
    </row>
    <row r="50" spans="1:8" x14ac:dyDescent="0.25">
      <c r="C50" s="4">
        <v>4</v>
      </c>
      <c r="D50" s="4">
        <v>2</v>
      </c>
      <c r="E50" s="136">
        <f>DATE(Gemeinschaftsgruben!$Z$3,D50,C50)</f>
        <v>46057</v>
      </c>
      <c r="F50" s="4">
        <f>IF(E50&lt;Gemeinschaftsgruben!$D$16,0,IF(COUNTIF(Gemeinschaftsgruben!$AC$46:$AC$76,E50)&gt;0,INDEX(Gemeinschaftsgruben!$N$46:$N$76,MATCH(E50,Gemeinschaftsgruben!$AC$46:$AC$76,0)),F49+Gemeinschaftsgruben!$Z$38))</f>
        <v>0</v>
      </c>
      <c r="G50" s="4">
        <f>IF(E50&lt;Gemeinschaftsgruben!$D$16,0,MAX(0,Gemeinschaftsgruben!$C$10-F50))</f>
        <v>0</v>
      </c>
      <c r="H50" s="4">
        <f t="shared" ca="1" si="0"/>
        <v>0</v>
      </c>
    </row>
    <row r="51" spans="1:8" x14ac:dyDescent="0.25">
      <c r="C51" s="4">
        <v>5</v>
      </c>
      <c r="D51" s="4">
        <v>2</v>
      </c>
      <c r="E51" s="136">
        <f>DATE(Gemeinschaftsgruben!$Z$3,D51,C51)</f>
        <v>46058</v>
      </c>
      <c r="F51" s="4">
        <f>IF(E51&lt;Gemeinschaftsgruben!$D$16,0,IF(COUNTIF(Gemeinschaftsgruben!$AC$46:$AC$76,E51)&gt;0,INDEX(Gemeinschaftsgruben!$N$46:$N$76,MATCH(E51,Gemeinschaftsgruben!$AC$46:$AC$76,0)),F50+Gemeinschaftsgruben!$Z$38))</f>
        <v>0</v>
      </c>
      <c r="G51" s="4">
        <f>IF(E51&lt;Gemeinschaftsgruben!$D$16,0,MAX(0,Gemeinschaftsgruben!$C$10-F51))</f>
        <v>0</v>
      </c>
      <c r="H51" s="4">
        <f t="shared" ca="1" si="0"/>
        <v>0</v>
      </c>
    </row>
    <row r="52" spans="1:8" x14ac:dyDescent="0.25">
      <c r="C52" s="4">
        <v>6</v>
      </c>
      <c r="D52" s="4">
        <v>2</v>
      </c>
      <c r="E52" s="136">
        <f>DATE(Gemeinschaftsgruben!$Z$3,D52,C52)</f>
        <v>46059</v>
      </c>
      <c r="F52" s="4">
        <f>IF(E52&lt;Gemeinschaftsgruben!$D$16,0,IF(COUNTIF(Gemeinschaftsgruben!$AC$46:$AC$76,E52)&gt;0,INDEX(Gemeinschaftsgruben!$N$46:$N$76,MATCH(E52,Gemeinschaftsgruben!$AC$46:$AC$76,0)),F51+Gemeinschaftsgruben!$Z$38))</f>
        <v>0</v>
      </c>
      <c r="G52" s="4">
        <f>IF(E52&lt;Gemeinschaftsgruben!$D$16,0,MAX(0,Gemeinschaftsgruben!$C$10-F52))</f>
        <v>0</v>
      </c>
      <c r="H52" s="4">
        <f t="shared" ca="1" si="0"/>
        <v>0</v>
      </c>
    </row>
    <row r="53" spans="1:8" x14ac:dyDescent="0.25">
      <c r="C53" s="4">
        <v>7</v>
      </c>
      <c r="D53" s="4">
        <v>2</v>
      </c>
      <c r="E53" s="136">
        <f>DATE(Gemeinschaftsgruben!$Z$3,D53,C53)</f>
        <v>46060</v>
      </c>
      <c r="F53" s="4">
        <f>IF(E53&lt;Gemeinschaftsgruben!$D$16,0,IF(COUNTIF(Gemeinschaftsgruben!$AC$46:$AC$76,E53)&gt;0,INDEX(Gemeinschaftsgruben!$N$46:$N$76,MATCH(E53,Gemeinschaftsgruben!$AC$46:$AC$76,0)),F52+Gemeinschaftsgruben!$Z$38))</f>
        <v>0</v>
      </c>
      <c r="G53" s="4">
        <f>IF(E53&lt;Gemeinschaftsgruben!$D$16,0,MAX(0,Gemeinschaftsgruben!$C$10-F53))</f>
        <v>0</v>
      </c>
      <c r="H53" s="4">
        <f t="shared" ca="1" si="0"/>
        <v>0</v>
      </c>
    </row>
    <row r="54" spans="1:8" x14ac:dyDescent="0.25">
      <c r="C54" s="4">
        <v>8</v>
      </c>
      <c r="D54" s="4">
        <v>2</v>
      </c>
      <c r="E54" s="136">
        <f>DATE(Gemeinschaftsgruben!$Z$3,D54,C54)</f>
        <v>46061</v>
      </c>
      <c r="F54" s="4">
        <f>IF(E54&lt;Gemeinschaftsgruben!$D$16,0,IF(COUNTIF(Gemeinschaftsgruben!$AC$46:$AC$76,E54)&gt;0,INDEX(Gemeinschaftsgruben!$N$46:$N$76,MATCH(E54,Gemeinschaftsgruben!$AC$46:$AC$76,0)),F53+Gemeinschaftsgruben!$Z$38))</f>
        <v>0</v>
      </c>
      <c r="G54" s="4">
        <f>IF(E54&lt;Gemeinschaftsgruben!$D$16,0,MAX(0,Gemeinschaftsgruben!$C$10-F54))</f>
        <v>0</v>
      </c>
      <c r="H54" s="4">
        <f t="shared" ca="1" si="0"/>
        <v>0</v>
      </c>
    </row>
    <row r="55" spans="1:8" x14ac:dyDescent="0.25">
      <c r="C55" s="4">
        <v>9</v>
      </c>
      <c r="D55" s="4">
        <v>2</v>
      </c>
      <c r="E55" s="136">
        <f>DATE(Gemeinschaftsgruben!$Z$3,D55,C55)</f>
        <v>46062</v>
      </c>
      <c r="F55" s="4">
        <f>IF(E55&lt;Gemeinschaftsgruben!$D$16,0,IF(COUNTIF(Gemeinschaftsgruben!$AC$46:$AC$76,E55)&gt;0,INDEX(Gemeinschaftsgruben!$N$46:$N$76,MATCH(E55,Gemeinschaftsgruben!$AC$46:$AC$76,0)),F54+Gemeinschaftsgruben!$Z$38))</f>
        <v>0</v>
      </c>
      <c r="G55" s="4">
        <f>IF(E55&lt;Gemeinschaftsgruben!$D$16,0,MAX(0,Gemeinschaftsgruben!$C$10-F55))</f>
        <v>0</v>
      </c>
      <c r="H55" s="4">
        <f t="shared" ca="1" si="0"/>
        <v>0</v>
      </c>
    </row>
    <row r="56" spans="1:8" x14ac:dyDescent="0.25">
      <c r="C56" s="4">
        <v>10</v>
      </c>
      <c r="D56" s="4">
        <v>2</v>
      </c>
      <c r="E56" s="136">
        <f>DATE(Gemeinschaftsgruben!$Z$3,D56,C56)</f>
        <v>46063</v>
      </c>
      <c r="F56" s="4">
        <f>IF(E56&lt;Gemeinschaftsgruben!$D$16,0,IF(COUNTIF(Gemeinschaftsgruben!$AC$46:$AC$76,E56)&gt;0,INDEX(Gemeinschaftsgruben!$N$46:$N$76,MATCH(E56,Gemeinschaftsgruben!$AC$46:$AC$76,0)),F55+Gemeinschaftsgruben!$Z$38))</f>
        <v>0</v>
      </c>
      <c r="G56" s="4">
        <f>IF(E56&lt;Gemeinschaftsgruben!$D$16,0,MAX(0,Gemeinschaftsgruben!$C$10-F56))</f>
        <v>0</v>
      </c>
      <c r="H56" s="4">
        <f t="shared" ca="1" si="0"/>
        <v>0</v>
      </c>
    </row>
    <row r="57" spans="1:8" x14ac:dyDescent="0.25">
      <c r="C57" s="4">
        <v>11</v>
      </c>
      <c r="D57" s="4">
        <v>2</v>
      </c>
      <c r="E57" s="136">
        <f>DATE(Gemeinschaftsgruben!$Z$3,D57,C57)</f>
        <v>46064</v>
      </c>
      <c r="F57" s="4">
        <f>IF(E57&lt;Gemeinschaftsgruben!$D$16,0,IF(COUNTIF(Gemeinschaftsgruben!$AC$46:$AC$76,E57)&gt;0,INDEX(Gemeinschaftsgruben!$N$46:$N$76,MATCH(E57,Gemeinschaftsgruben!$AC$46:$AC$76,0)),F56+Gemeinschaftsgruben!$Z$38))</f>
        <v>0</v>
      </c>
      <c r="G57" s="4">
        <f>IF(E57&lt;Gemeinschaftsgruben!$D$16,0,MAX(0,Gemeinschaftsgruben!$C$10-F57))</f>
        <v>0</v>
      </c>
      <c r="H57" s="4">
        <f t="shared" ca="1" si="0"/>
        <v>0</v>
      </c>
    </row>
    <row r="58" spans="1:8" x14ac:dyDescent="0.25">
      <c r="C58" s="4">
        <v>12</v>
      </c>
      <c r="D58" s="4">
        <v>2</v>
      </c>
      <c r="E58" s="136">
        <f>DATE(Gemeinschaftsgruben!$Z$3,D58,C58)</f>
        <v>46065</v>
      </c>
      <c r="F58" s="4">
        <f>IF(E58&lt;Gemeinschaftsgruben!$D$16,0,IF(COUNTIF(Gemeinschaftsgruben!$AC$46:$AC$76,E58)&gt;0,INDEX(Gemeinschaftsgruben!$N$46:$N$76,MATCH(E58,Gemeinschaftsgruben!$AC$46:$AC$76,0)),F57+Gemeinschaftsgruben!$Z$38))</f>
        <v>0</v>
      </c>
      <c r="G58" s="4">
        <f>IF(E58&lt;Gemeinschaftsgruben!$D$16,0,MAX(0,Gemeinschaftsgruben!$C$10-F58))</f>
        <v>0</v>
      </c>
      <c r="H58" s="4">
        <f t="shared" ca="1" si="0"/>
        <v>0</v>
      </c>
    </row>
    <row r="59" spans="1:8" x14ac:dyDescent="0.25">
      <c r="C59" s="4">
        <v>13</v>
      </c>
      <c r="D59" s="4">
        <v>2</v>
      </c>
      <c r="E59" s="136">
        <f>DATE(Gemeinschaftsgruben!$Z$3,D59,C59)</f>
        <v>46066</v>
      </c>
      <c r="F59" s="4">
        <f>IF(E59&lt;Gemeinschaftsgruben!$D$16,0,IF(COUNTIF(Gemeinschaftsgruben!$AC$46:$AC$76,E59)&gt;0,INDEX(Gemeinschaftsgruben!$N$46:$N$76,MATCH(E59,Gemeinschaftsgruben!$AC$46:$AC$76,0)),F58+Gemeinschaftsgruben!$Z$38))</f>
        <v>0</v>
      </c>
      <c r="G59" s="4">
        <f>IF(E59&lt;Gemeinschaftsgruben!$D$16,0,MAX(0,Gemeinschaftsgruben!$C$10-F59))</f>
        <v>0</v>
      </c>
      <c r="H59" s="4">
        <f t="shared" ca="1" si="0"/>
        <v>0</v>
      </c>
    </row>
    <row r="60" spans="1:8" x14ac:dyDescent="0.25">
      <c r="A60" s="136"/>
      <c r="C60" s="4">
        <v>14</v>
      </c>
      <c r="D60" s="4">
        <v>2</v>
      </c>
      <c r="E60" s="136">
        <f>DATE(Gemeinschaftsgruben!$Z$3,D60,C60)</f>
        <v>46067</v>
      </c>
      <c r="F60" s="4">
        <f>IF(E60&lt;Gemeinschaftsgruben!$D$16,0,IF(COUNTIF(Gemeinschaftsgruben!$AC$46:$AC$76,E60)&gt;0,INDEX(Gemeinschaftsgruben!$N$46:$N$76,MATCH(E60,Gemeinschaftsgruben!$AC$46:$AC$76,0)),F59+Gemeinschaftsgruben!$Z$38))</f>
        <v>0</v>
      </c>
      <c r="G60" s="4">
        <f>IF(E60&lt;Gemeinschaftsgruben!$D$16,0,MAX(0,Gemeinschaftsgruben!$C$10-F60))</f>
        <v>0</v>
      </c>
      <c r="H60" s="4">
        <f t="shared" ca="1" si="0"/>
        <v>0</v>
      </c>
    </row>
    <row r="61" spans="1:8" x14ac:dyDescent="0.25">
      <c r="A61" s="136"/>
      <c r="C61" s="4">
        <v>15</v>
      </c>
      <c r="D61" s="4">
        <v>2</v>
      </c>
      <c r="E61" s="136">
        <f>DATE(Gemeinschaftsgruben!$Z$3,D61,C61)</f>
        <v>46068</v>
      </c>
      <c r="F61" s="4">
        <f>IF(E61&lt;Gemeinschaftsgruben!$D$16,0,IF(COUNTIF(Gemeinschaftsgruben!$AC$46:$AC$76,E61)&gt;0,INDEX(Gemeinschaftsgruben!$N$46:$N$76,MATCH(E61,Gemeinschaftsgruben!$AC$46:$AC$76,0)),F60+Gemeinschaftsgruben!$Z$38))</f>
        <v>0</v>
      </c>
      <c r="G61" s="4">
        <f>IF(E61&lt;Gemeinschaftsgruben!$D$16,0,MAX(0,Gemeinschaftsgruben!$C$10-F61))</f>
        <v>0</v>
      </c>
      <c r="H61" s="4">
        <f t="shared" ca="1" si="0"/>
        <v>0</v>
      </c>
    </row>
    <row r="62" spans="1:8" x14ac:dyDescent="0.25">
      <c r="C62" s="4">
        <v>16</v>
      </c>
      <c r="D62" s="4">
        <v>2</v>
      </c>
      <c r="E62" s="136">
        <f>DATE(Gemeinschaftsgruben!$Z$3,D62,C62)</f>
        <v>46069</v>
      </c>
      <c r="F62" s="4">
        <f>IF(E62&lt;Gemeinschaftsgruben!$D$16,0,IF(COUNTIF(Gemeinschaftsgruben!$AC$46:$AC$76,E62)&gt;0,INDEX(Gemeinschaftsgruben!$N$46:$N$76,MATCH(E62,Gemeinschaftsgruben!$AC$46:$AC$76,0)),F61+Gemeinschaftsgruben!$Z$38))</f>
        <v>0</v>
      </c>
      <c r="G62" s="4">
        <f>IF(E62&lt;Gemeinschaftsgruben!$D$16,0,MAX(0,Gemeinschaftsgruben!$C$10-F62))</f>
        <v>0</v>
      </c>
      <c r="H62" s="4">
        <f t="shared" ca="1" si="0"/>
        <v>0</v>
      </c>
    </row>
    <row r="63" spans="1:8" x14ac:dyDescent="0.25">
      <c r="C63" s="4">
        <v>17</v>
      </c>
      <c r="D63" s="4">
        <v>2</v>
      </c>
      <c r="E63" s="136">
        <f>DATE(Gemeinschaftsgruben!$Z$3,D63,C63)</f>
        <v>46070</v>
      </c>
      <c r="F63" s="4">
        <f>IF(E63&lt;Gemeinschaftsgruben!$D$16,0,IF(COUNTIF(Gemeinschaftsgruben!$AC$46:$AC$76,E63)&gt;0,INDEX(Gemeinschaftsgruben!$N$46:$N$76,MATCH(E63,Gemeinschaftsgruben!$AC$46:$AC$76,0)),F62+Gemeinschaftsgruben!$Z$38))</f>
        <v>0</v>
      </c>
      <c r="G63" s="4">
        <f>IF(E63&lt;Gemeinschaftsgruben!$D$16,0,MAX(0,Gemeinschaftsgruben!$C$10-F63))</f>
        <v>0</v>
      </c>
      <c r="H63" s="4">
        <f t="shared" ca="1" si="0"/>
        <v>0</v>
      </c>
    </row>
    <row r="64" spans="1:8" x14ac:dyDescent="0.25">
      <c r="C64" s="4">
        <v>18</v>
      </c>
      <c r="D64" s="4">
        <v>2</v>
      </c>
      <c r="E64" s="136">
        <f>DATE(Gemeinschaftsgruben!$Z$3,D64,C64)</f>
        <v>46071</v>
      </c>
      <c r="F64" s="4">
        <f>IF(E64&lt;Gemeinschaftsgruben!$D$16,0,IF(COUNTIF(Gemeinschaftsgruben!$AC$46:$AC$76,E64)&gt;0,INDEX(Gemeinschaftsgruben!$N$46:$N$76,MATCH(E64,Gemeinschaftsgruben!$AC$46:$AC$76,0)),F63+Gemeinschaftsgruben!$Z$38))</f>
        <v>0</v>
      </c>
      <c r="G64" s="4">
        <f>IF(E64&lt;Gemeinschaftsgruben!$D$16,0,MAX(0,Gemeinschaftsgruben!$C$10-F64))</f>
        <v>0</v>
      </c>
      <c r="H64" s="4">
        <f t="shared" ca="1" si="0"/>
        <v>0</v>
      </c>
    </row>
    <row r="65" spans="3:8" x14ac:dyDescent="0.25">
      <c r="C65" s="4">
        <v>19</v>
      </c>
      <c r="D65" s="4">
        <v>2</v>
      </c>
      <c r="E65" s="136">
        <f>DATE(Gemeinschaftsgruben!$Z$3,D65,C65)</f>
        <v>46072</v>
      </c>
      <c r="F65" s="4">
        <f>IF(E65&lt;Gemeinschaftsgruben!$D$16,0,IF(COUNTIF(Gemeinschaftsgruben!$AC$46:$AC$76,E65)&gt;0,INDEX(Gemeinschaftsgruben!$N$46:$N$76,MATCH(E65,Gemeinschaftsgruben!$AC$46:$AC$76,0)),F64+Gemeinschaftsgruben!$Z$38))</f>
        <v>0</v>
      </c>
      <c r="G65" s="4">
        <f>IF(E65&lt;Gemeinschaftsgruben!$D$16,0,MAX(0,Gemeinschaftsgruben!$C$10-F65))</f>
        <v>0</v>
      </c>
      <c r="H65" s="4">
        <f t="shared" ca="1" si="0"/>
        <v>0</v>
      </c>
    </row>
    <row r="66" spans="3:8" x14ac:dyDescent="0.25">
      <c r="C66" s="4">
        <v>20</v>
      </c>
      <c r="D66" s="4">
        <v>2</v>
      </c>
      <c r="E66" s="136">
        <f>DATE(Gemeinschaftsgruben!$Z$3,D66,C66)</f>
        <v>46073</v>
      </c>
      <c r="F66" s="4">
        <f>IF(E66&lt;Gemeinschaftsgruben!$D$16,0,IF(COUNTIF(Gemeinschaftsgruben!$AC$46:$AC$76,E66)&gt;0,INDEX(Gemeinschaftsgruben!$N$46:$N$76,MATCH(E66,Gemeinschaftsgruben!$AC$46:$AC$76,0)),F65+Gemeinschaftsgruben!$Z$38))</f>
        <v>0</v>
      </c>
      <c r="G66" s="4">
        <f>IF(E66&lt;Gemeinschaftsgruben!$D$16,0,MAX(0,Gemeinschaftsgruben!$C$10-F66))</f>
        <v>0</v>
      </c>
      <c r="H66" s="4">
        <f t="shared" ca="1" si="0"/>
        <v>0</v>
      </c>
    </row>
    <row r="67" spans="3:8" x14ac:dyDescent="0.25">
      <c r="C67" s="4">
        <v>21</v>
      </c>
      <c r="D67" s="4">
        <v>2</v>
      </c>
      <c r="E67" s="136">
        <f>DATE(Gemeinschaftsgruben!$Z$3,D67,C67)</f>
        <v>46074</v>
      </c>
      <c r="F67" s="4">
        <f>IF(E67&lt;Gemeinschaftsgruben!$D$16,0,IF(COUNTIF(Gemeinschaftsgruben!$AC$46:$AC$76,E67)&gt;0,INDEX(Gemeinschaftsgruben!$N$46:$N$76,MATCH(E67,Gemeinschaftsgruben!$AC$46:$AC$76,0)),F66+Gemeinschaftsgruben!$Z$38))</f>
        <v>0</v>
      </c>
      <c r="G67" s="4">
        <f>IF(E67&lt;Gemeinschaftsgruben!$D$16,0,MAX(0,Gemeinschaftsgruben!$C$10-F67))</f>
        <v>0</v>
      </c>
      <c r="H67" s="4">
        <f t="shared" ca="1" si="0"/>
        <v>0</v>
      </c>
    </row>
    <row r="68" spans="3:8" x14ac:dyDescent="0.25">
      <c r="C68" s="4">
        <v>22</v>
      </c>
      <c r="D68" s="4">
        <v>2</v>
      </c>
      <c r="E68" s="136">
        <f>DATE(Gemeinschaftsgruben!$Z$3,D68,C68)</f>
        <v>46075</v>
      </c>
      <c r="F68" s="4">
        <f>IF(E68&lt;Gemeinschaftsgruben!$D$16,0,IF(COUNTIF(Gemeinschaftsgruben!$AC$46:$AC$76,E68)&gt;0,INDEX(Gemeinschaftsgruben!$N$46:$N$76,MATCH(E68,Gemeinschaftsgruben!$AC$46:$AC$76,0)),F67+Gemeinschaftsgruben!$Z$38))</f>
        <v>0</v>
      </c>
      <c r="G68" s="4">
        <f>IF(E68&lt;Gemeinschaftsgruben!$D$16,0,MAX(0,Gemeinschaftsgruben!$C$10-F68))</f>
        <v>0</v>
      </c>
      <c r="H68" s="4">
        <f t="shared" ca="1" si="0"/>
        <v>0</v>
      </c>
    </row>
    <row r="69" spans="3:8" x14ac:dyDescent="0.25">
      <c r="C69" s="4">
        <v>23</v>
      </c>
      <c r="D69" s="4">
        <v>2</v>
      </c>
      <c r="E69" s="136">
        <f>DATE(Gemeinschaftsgruben!$Z$3,D69,C69)</f>
        <v>46076</v>
      </c>
      <c r="F69" s="4">
        <f>IF(E69&lt;Gemeinschaftsgruben!$D$16,0,IF(COUNTIF(Gemeinschaftsgruben!$AC$46:$AC$76,E69)&gt;0,INDEX(Gemeinschaftsgruben!$N$46:$N$76,MATCH(E69,Gemeinschaftsgruben!$AC$46:$AC$76,0)),F68+Gemeinschaftsgruben!$Z$38))</f>
        <v>0</v>
      </c>
      <c r="G69" s="4">
        <f>IF(E69&lt;Gemeinschaftsgruben!$D$16,0,MAX(0,Gemeinschaftsgruben!$C$10-F69))</f>
        <v>0</v>
      </c>
      <c r="H69" s="4">
        <f t="shared" ca="1" si="0"/>
        <v>0</v>
      </c>
    </row>
    <row r="70" spans="3:8" x14ac:dyDescent="0.25">
      <c r="C70" s="4">
        <v>24</v>
      </c>
      <c r="D70" s="4">
        <v>2</v>
      </c>
      <c r="E70" s="136">
        <f>DATE(Gemeinschaftsgruben!$Z$3,D70,C70)</f>
        <v>46077</v>
      </c>
      <c r="F70" s="4">
        <f>IF(E70&lt;Gemeinschaftsgruben!$D$16,0,IF(COUNTIF(Gemeinschaftsgruben!$AC$46:$AC$76,E70)&gt;0,INDEX(Gemeinschaftsgruben!$N$46:$N$76,MATCH(E70,Gemeinschaftsgruben!$AC$46:$AC$76,0)),F69+Gemeinschaftsgruben!$Z$38))</f>
        <v>0</v>
      </c>
      <c r="G70" s="4">
        <f>IF(E70&lt;Gemeinschaftsgruben!$D$16,0,MAX(0,Gemeinschaftsgruben!$C$10-F70))</f>
        <v>0</v>
      </c>
      <c r="H70" s="4">
        <f t="shared" ca="1" si="0"/>
        <v>0</v>
      </c>
    </row>
    <row r="71" spans="3:8" x14ac:dyDescent="0.25">
      <c r="C71" s="4">
        <v>25</v>
      </c>
      <c r="D71" s="4">
        <v>2</v>
      </c>
      <c r="E71" s="136">
        <f>DATE(Gemeinschaftsgruben!$Z$3,D71,C71)</f>
        <v>46078</v>
      </c>
      <c r="F71" s="4">
        <f>IF(E71&lt;Gemeinschaftsgruben!$D$16,0,IF(COUNTIF(Gemeinschaftsgruben!$AC$46:$AC$76,E71)&gt;0,INDEX(Gemeinschaftsgruben!$N$46:$N$76,MATCH(E71,Gemeinschaftsgruben!$AC$46:$AC$76,0)),F70+Gemeinschaftsgruben!$Z$38))</f>
        <v>0</v>
      </c>
      <c r="G71" s="4">
        <f>IF(E71&lt;Gemeinschaftsgruben!$D$16,0,MAX(0,Gemeinschaftsgruben!$C$10-F71))</f>
        <v>0</v>
      </c>
      <c r="H71" s="4">
        <f t="shared" ca="1" si="0"/>
        <v>0</v>
      </c>
    </row>
    <row r="72" spans="3:8" x14ac:dyDescent="0.25">
      <c r="C72" s="4">
        <v>26</v>
      </c>
      <c r="D72" s="4">
        <v>2</v>
      </c>
      <c r="E72" s="136">
        <f>DATE(Gemeinschaftsgruben!$Z$3,D72,C72)</f>
        <v>46079</v>
      </c>
      <c r="F72" s="4">
        <f>IF(E72&lt;Gemeinschaftsgruben!$D$16,0,IF(COUNTIF(Gemeinschaftsgruben!$AC$46:$AC$76,E72)&gt;0,INDEX(Gemeinschaftsgruben!$N$46:$N$76,MATCH(E72,Gemeinschaftsgruben!$AC$46:$AC$76,0)),F71+Gemeinschaftsgruben!$Z$38))</f>
        <v>0</v>
      </c>
      <c r="G72" s="4">
        <f>IF(E72&lt;Gemeinschaftsgruben!$D$16,0,MAX(0,Gemeinschaftsgruben!$C$10-F72))</f>
        <v>0</v>
      </c>
      <c r="H72" s="4">
        <f t="shared" ca="1" si="0"/>
        <v>0</v>
      </c>
    </row>
    <row r="73" spans="3:8" x14ac:dyDescent="0.25">
      <c r="C73" s="4">
        <v>27</v>
      </c>
      <c r="D73" s="4">
        <v>2</v>
      </c>
      <c r="E73" s="136">
        <f>DATE(Gemeinschaftsgruben!$Z$3,D73,C73)</f>
        <v>46080</v>
      </c>
      <c r="F73" s="4">
        <f>IF(E73&lt;Gemeinschaftsgruben!$D$16,0,IF(COUNTIF(Gemeinschaftsgruben!$AC$46:$AC$76,E73)&gt;0,INDEX(Gemeinschaftsgruben!$N$46:$N$76,MATCH(E73,Gemeinschaftsgruben!$AC$46:$AC$76,0)),F72+Gemeinschaftsgruben!$Z$38))</f>
        <v>0</v>
      </c>
      <c r="G73" s="4">
        <f>IF(E73&lt;Gemeinschaftsgruben!$D$16,0,MAX(0,Gemeinschaftsgruben!$C$10-F73))</f>
        <v>0</v>
      </c>
      <c r="H73" s="4">
        <f t="shared" ca="1" si="0"/>
        <v>0</v>
      </c>
    </row>
    <row r="74" spans="3:8" x14ac:dyDescent="0.25">
      <c r="C74" s="4">
        <v>28</v>
      </c>
      <c r="D74" s="4">
        <v>2</v>
      </c>
      <c r="E74" s="136">
        <f>DATE(Gemeinschaftsgruben!$Z$3,D74,C74)</f>
        <v>46081</v>
      </c>
      <c r="F74" s="4">
        <f>IF(E74&lt;Gemeinschaftsgruben!$D$16,0,IF(COUNTIF(Gemeinschaftsgruben!$AC$46:$AC$76,E74)&gt;0,INDEX(Gemeinschaftsgruben!$N$46:$N$76,MATCH(E74,Gemeinschaftsgruben!$AC$46:$AC$76,0)),F73+Gemeinschaftsgruben!$Z$38))</f>
        <v>0</v>
      </c>
      <c r="G74" s="4">
        <f>IF(E74&lt;Gemeinschaftsgruben!$D$16,0,MAX(0,Gemeinschaftsgruben!$C$10-F74))</f>
        <v>0</v>
      </c>
      <c r="H74" s="4">
        <f t="shared" ca="1" si="0"/>
        <v>0</v>
      </c>
    </row>
    <row r="75" spans="3:8" x14ac:dyDescent="0.25">
      <c r="C75">
        <v>1</v>
      </c>
      <c r="D75" s="4">
        <v>3</v>
      </c>
      <c r="E75" s="136">
        <f>DATE(Gemeinschaftsgruben!$Z$3,D75,C75)</f>
        <v>46082</v>
      </c>
      <c r="F75" s="4">
        <f>IF(E75&lt;Gemeinschaftsgruben!$D$16,0,IF(COUNTIF(Gemeinschaftsgruben!$AC$46:$AC$76,E75)&gt;0,INDEX(Gemeinschaftsgruben!$N$46:$N$76,MATCH(E75,Gemeinschaftsgruben!$AC$46:$AC$76,0)),F74+Gemeinschaftsgruben!$Z$38))</f>
        <v>0</v>
      </c>
      <c r="G75" s="4">
        <f>IF(E75&lt;Gemeinschaftsgruben!$D$16,0,MAX(0,Gemeinschaftsgruben!$C$10-F75))</f>
        <v>0</v>
      </c>
      <c r="H75" s="4">
        <f t="shared" ca="1" si="0"/>
        <v>0</v>
      </c>
    </row>
    <row r="76" spans="3:8" x14ac:dyDescent="0.25">
      <c r="C76">
        <v>2</v>
      </c>
      <c r="D76" s="4">
        <v>3</v>
      </c>
      <c r="E76" s="136">
        <f>DATE(Gemeinschaftsgruben!$Z$3,D76,C76)</f>
        <v>46083</v>
      </c>
      <c r="F76" s="4">
        <f>IF(E76&lt;Gemeinschaftsgruben!$D$16,0,IF(COUNTIF(Gemeinschaftsgruben!$AC$46:$AC$76,E76)&gt;0,INDEX(Gemeinschaftsgruben!$N$46:$N$76,MATCH(E76,Gemeinschaftsgruben!$AC$46:$AC$76,0)),F75+Gemeinschaftsgruben!$Z$38))</f>
        <v>0</v>
      </c>
      <c r="G76" s="4">
        <f>IF(E76&lt;Gemeinschaftsgruben!$D$16,0,MAX(0,Gemeinschaftsgruben!$C$10-F76))</f>
        <v>0</v>
      </c>
      <c r="H76" s="4">
        <f t="shared" ca="1" si="0"/>
        <v>0</v>
      </c>
    </row>
    <row r="77" spans="3:8" x14ac:dyDescent="0.25">
      <c r="C77" s="4">
        <v>3</v>
      </c>
      <c r="D77" s="4">
        <v>3</v>
      </c>
      <c r="E77" s="136">
        <f>DATE(Gemeinschaftsgruben!$Z$3,D77,C77)</f>
        <v>46084</v>
      </c>
      <c r="F77" s="4">
        <f>IF(E77&lt;Gemeinschaftsgruben!$D$16,0,IF(COUNTIF(Gemeinschaftsgruben!$AC$46:$AC$76,E77)&gt;0,INDEX(Gemeinschaftsgruben!$N$46:$N$76,MATCH(E77,Gemeinschaftsgruben!$AC$46:$AC$76,0)),F76+Gemeinschaftsgruben!$Z$38))</f>
        <v>0</v>
      </c>
      <c r="G77" s="4">
        <f>IF(E77&lt;Gemeinschaftsgruben!$D$16,0,MAX(0,Gemeinschaftsgruben!$C$10-F77))</f>
        <v>0</v>
      </c>
      <c r="H77" s="4">
        <f t="shared" ca="1" si="0"/>
        <v>0</v>
      </c>
    </row>
    <row r="78" spans="3:8" x14ac:dyDescent="0.25">
      <c r="C78" s="4">
        <v>4</v>
      </c>
      <c r="D78" s="4">
        <v>3</v>
      </c>
      <c r="E78" s="136">
        <f>DATE(Gemeinschaftsgruben!$Z$3,D78,C78)</f>
        <v>46085</v>
      </c>
      <c r="F78" s="4">
        <f>IF(E78&lt;Gemeinschaftsgruben!$D$16,0,IF(COUNTIF(Gemeinschaftsgruben!$AC$46:$AC$76,E78)&gt;0,INDEX(Gemeinschaftsgruben!$N$46:$N$76,MATCH(E78,Gemeinschaftsgruben!$AC$46:$AC$76,0)),F77+Gemeinschaftsgruben!$Z$38))</f>
        <v>0</v>
      </c>
      <c r="G78" s="4">
        <f>IF(E78&lt;Gemeinschaftsgruben!$D$16,0,MAX(0,Gemeinschaftsgruben!$C$10-F78))</f>
        <v>0</v>
      </c>
      <c r="H78" s="4">
        <f t="shared" ca="1" si="0"/>
        <v>0</v>
      </c>
    </row>
    <row r="79" spans="3:8" x14ac:dyDescent="0.25">
      <c r="C79" s="4">
        <v>5</v>
      </c>
      <c r="D79" s="4">
        <v>3</v>
      </c>
      <c r="E79" s="136">
        <f>DATE(Gemeinschaftsgruben!$Z$3,D79,C79)</f>
        <v>46086</v>
      </c>
      <c r="F79" s="4">
        <f>IF(E79&lt;Gemeinschaftsgruben!$D$16,0,IF(COUNTIF(Gemeinschaftsgruben!$AC$46:$AC$76,E79)&gt;0,INDEX(Gemeinschaftsgruben!$N$46:$N$76,MATCH(E79,Gemeinschaftsgruben!$AC$46:$AC$76,0)),F78+Gemeinschaftsgruben!$Z$38))</f>
        <v>0</v>
      </c>
      <c r="G79" s="4">
        <f>IF(E79&lt;Gemeinschaftsgruben!$D$16,0,MAX(0,Gemeinschaftsgruben!$C$10-F79))</f>
        <v>0</v>
      </c>
      <c r="H79" s="4">
        <f t="shared" ca="1" si="0"/>
        <v>0</v>
      </c>
    </row>
    <row r="80" spans="3:8" x14ac:dyDescent="0.25">
      <c r="C80" s="4">
        <v>6</v>
      </c>
      <c r="D80" s="4">
        <v>3</v>
      </c>
      <c r="E80" s="136">
        <f>DATE(Gemeinschaftsgruben!$Z$3,D80,C80)</f>
        <v>46087</v>
      </c>
      <c r="F80" s="4">
        <f>IF(E80&lt;Gemeinschaftsgruben!$D$16,0,IF(COUNTIF(Gemeinschaftsgruben!$AC$46:$AC$76,E80)&gt;0,INDEX(Gemeinschaftsgruben!$N$46:$N$76,MATCH(E80,Gemeinschaftsgruben!$AC$46:$AC$76,0)),F79+Gemeinschaftsgruben!$Z$38))</f>
        <v>0</v>
      </c>
      <c r="G80" s="4">
        <f>IF(E80&lt;Gemeinschaftsgruben!$D$16,0,MAX(0,Gemeinschaftsgruben!$C$10-F80))</f>
        <v>0</v>
      </c>
      <c r="H80" s="4">
        <f t="shared" ref="H80:H143" ca="1" si="1">IF(E80=$E$11,100,0)</f>
        <v>0</v>
      </c>
    </row>
    <row r="81" spans="3:8" x14ac:dyDescent="0.25">
      <c r="C81" s="4">
        <v>7</v>
      </c>
      <c r="D81" s="4">
        <v>3</v>
      </c>
      <c r="E81" s="136">
        <f>DATE(Gemeinschaftsgruben!$Z$3,D81,C81)</f>
        <v>46088</v>
      </c>
      <c r="F81" s="4">
        <f>IF(E81&lt;Gemeinschaftsgruben!$D$16,0,IF(COUNTIF(Gemeinschaftsgruben!$AC$46:$AC$76,E81)&gt;0,INDEX(Gemeinschaftsgruben!$N$46:$N$76,MATCH(E81,Gemeinschaftsgruben!$AC$46:$AC$76,0)),F80+Gemeinschaftsgruben!$Z$38))</f>
        <v>0</v>
      </c>
      <c r="G81" s="4">
        <f>IF(E81&lt;Gemeinschaftsgruben!$D$16,0,MAX(0,Gemeinschaftsgruben!$C$10-F81))</f>
        <v>0</v>
      </c>
      <c r="H81" s="4">
        <f t="shared" ca="1" si="1"/>
        <v>0</v>
      </c>
    </row>
    <row r="82" spans="3:8" x14ac:dyDescent="0.25">
      <c r="C82" s="4">
        <v>8</v>
      </c>
      <c r="D82" s="4">
        <v>3</v>
      </c>
      <c r="E82" s="136">
        <f>DATE(Gemeinschaftsgruben!$Z$3,D82,C82)</f>
        <v>46089</v>
      </c>
      <c r="F82" s="4">
        <f>IF(E82&lt;Gemeinschaftsgruben!$D$16,0,IF(COUNTIF(Gemeinschaftsgruben!$AC$46:$AC$76,E82)&gt;0,INDEX(Gemeinschaftsgruben!$N$46:$N$76,MATCH(E82,Gemeinschaftsgruben!$AC$46:$AC$76,0)),F81+Gemeinschaftsgruben!$Z$38))</f>
        <v>0</v>
      </c>
      <c r="G82" s="4">
        <f>IF(E82&lt;Gemeinschaftsgruben!$D$16,0,MAX(0,Gemeinschaftsgruben!$C$10-F82))</f>
        <v>0</v>
      </c>
      <c r="H82" s="4">
        <f t="shared" ca="1" si="1"/>
        <v>0</v>
      </c>
    </row>
    <row r="83" spans="3:8" x14ac:dyDescent="0.25">
      <c r="C83" s="4">
        <v>9</v>
      </c>
      <c r="D83" s="4">
        <v>3</v>
      </c>
      <c r="E83" s="136">
        <f>DATE(Gemeinschaftsgruben!$Z$3,D83,C83)</f>
        <v>46090</v>
      </c>
      <c r="F83" s="4">
        <f>IF(E83&lt;Gemeinschaftsgruben!$D$16,0,IF(COUNTIF(Gemeinschaftsgruben!$AC$46:$AC$76,E83)&gt;0,INDEX(Gemeinschaftsgruben!$N$46:$N$76,MATCH(E83,Gemeinschaftsgruben!$AC$46:$AC$76,0)),F82+Gemeinschaftsgruben!$Z$38))</f>
        <v>0</v>
      </c>
      <c r="G83" s="4">
        <f>IF(E83&lt;Gemeinschaftsgruben!$D$16,0,MAX(0,Gemeinschaftsgruben!$C$10-F83))</f>
        <v>0</v>
      </c>
      <c r="H83" s="4">
        <f t="shared" ca="1" si="1"/>
        <v>0</v>
      </c>
    </row>
    <row r="84" spans="3:8" x14ac:dyDescent="0.25">
      <c r="C84" s="4">
        <v>10</v>
      </c>
      <c r="D84" s="4">
        <v>3</v>
      </c>
      <c r="E84" s="136">
        <f>DATE(Gemeinschaftsgruben!$Z$3,D84,C84)</f>
        <v>46091</v>
      </c>
      <c r="F84" s="4">
        <f>IF(E84&lt;Gemeinschaftsgruben!$D$16,0,IF(COUNTIF(Gemeinschaftsgruben!$AC$46:$AC$76,E84)&gt;0,INDEX(Gemeinschaftsgruben!$N$46:$N$76,MATCH(E84,Gemeinschaftsgruben!$AC$46:$AC$76,0)),F83+Gemeinschaftsgruben!$Z$38))</f>
        <v>0</v>
      </c>
      <c r="G84" s="4">
        <f>IF(E84&lt;Gemeinschaftsgruben!$D$16,0,MAX(0,Gemeinschaftsgruben!$C$10-F84))</f>
        <v>0</v>
      </c>
      <c r="H84" s="4">
        <f t="shared" ca="1" si="1"/>
        <v>0</v>
      </c>
    </row>
    <row r="85" spans="3:8" x14ac:dyDescent="0.25">
      <c r="C85" s="4">
        <v>11</v>
      </c>
      <c r="D85" s="4">
        <v>3</v>
      </c>
      <c r="E85" s="136">
        <f>DATE(Gemeinschaftsgruben!$Z$3,D85,C85)</f>
        <v>46092</v>
      </c>
      <c r="F85" s="4">
        <f>IF(E85&lt;Gemeinschaftsgruben!$D$16,0,IF(COUNTIF(Gemeinschaftsgruben!$AC$46:$AC$76,E85)&gt;0,INDEX(Gemeinschaftsgruben!$N$46:$N$76,MATCH(E85,Gemeinschaftsgruben!$AC$46:$AC$76,0)),F84+Gemeinschaftsgruben!$Z$38))</f>
        <v>0</v>
      </c>
      <c r="G85" s="4">
        <f>IF(E85&lt;Gemeinschaftsgruben!$D$16,0,MAX(0,Gemeinschaftsgruben!$C$10-F85))</f>
        <v>0</v>
      </c>
      <c r="H85" s="4">
        <f t="shared" ca="1" si="1"/>
        <v>0</v>
      </c>
    </row>
    <row r="86" spans="3:8" x14ac:dyDescent="0.25">
      <c r="C86" s="4">
        <v>12</v>
      </c>
      <c r="D86" s="4">
        <v>3</v>
      </c>
      <c r="E86" s="136">
        <f>DATE(Gemeinschaftsgruben!$Z$3,D86,C86)</f>
        <v>46093</v>
      </c>
      <c r="F86" s="4">
        <f>IF(E86&lt;Gemeinschaftsgruben!$D$16,0,IF(COUNTIF(Gemeinschaftsgruben!$AC$46:$AC$76,E86)&gt;0,INDEX(Gemeinschaftsgruben!$N$46:$N$76,MATCH(E86,Gemeinschaftsgruben!$AC$46:$AC$76,0)),F85+Gemeinschaftsgruben!$Z$38))</f>
        <v>0</v>
      </c>
      <c r="G86" s="4">
        <f>IF(E86&lt;Gemeinschaftsgruben!$D$16,0,MAX(0,Gemeinschaftsgruben!$C$10-F86))</f>
        <v>0</v>
      </c>
      <c r="H86" s="4">
        <f t="shared" ca="1" si="1"/>
        <v>0</v>
      </c>
    </row>
    <row r="87" spans="3:8" x14ac:dyDescent="0.25">
      <c r="C87" s="4">
        <v>13</v>
      </c>
      <c r="D87" s="4">
        <v>3</v>
      </c>
      <c r="E87" s="136">
        <f>DATE(Gemeinschaftsgruben!$Z$3,D87,C87)</f>
        <v>46094</v>
      </c>
      <c r="F87" s="4">
        <f>IF(E87&lt;Gemeinschaftsgruben!$D$16,0,IF(COUNTIF(Gemeinschaftsgruben!$AC$46:$AC$76,E87)&gt;0,INDEX(Gemeinschaftsgruben!$N$46:$N$76,MATCH(E87,Gemeinschaftsgruben!$AC$46:$AC$76,0)),F86+Gemeinschaftsgruben!$Z$38))</f>
        <v>0</v>
      </c>
      <c r="G87" s="4">
        <f>IF(E87&lt;Gemeinschaftsgruben!$D$16,0,MAX(0,Gemeinschaftsgruben!$C$10-F87))</f>
        <v>0</v>
      </c>
      <c r="H87" s="4">
        <f t="shared" ca="1" si="1"/>
        <v>0</v>
      </c>
    </row>
    <row r="88" spans="3:8" x14ac:dyDescent="0.25">
      <c r="C88" s="4">
        <v>14</v>
      </c>
      <c r="D88" s="4">
        <v>3</v>
      </c>
      <c r="E88" s="136">
        <f>DATE(Gemeinschaftsgruben!$Z$3,D88,C88)</f>
        <v>46095</v>
      </c>
      <c r="F88" s="4">
        <f>IF(E88&lt;Gemeinschaftsgruben!$D$16,0,IF(COUNTIF(Gemeinschaftsgruben!$AC$46:$AC$76,E88)&gt;0,INDEX(Gemeinschaftsgruben!$N$46:$N$76,MATCH(E88,Gemeinschaftsgruben!$AC$46:$AC$76,0)),F87+Gemeinschaftsgruben!$Z$38))</f>
        <v>0</v>
      </c>
      <c r="G88" s="4">
        <f>IF(E88&lt;Gemeinschaftsgruben!$D$16,0,MAX(0,Gemeinschaftsgruben!$C$10-F88))</f>
        <v>0</v>
      </c>
      <c r="H88" s="4">
        <f t="shared" ca="1" si="1"/>
        <v>0</v>
      </c>
    </row>
    <row r="89" spans="3:8" x14ac:dyDescent="0.25">
      <c r="C89" s="4">
        <v>15</v>
      </c>
      <c r="D89" s="4">
        <v>3</v>
      </c>
      <c r="E89" s="136">
        <f>DATE(Gemeinschaftsgruben!$Z$3,D89,C89)</f>
        <v>46096</v>
      </c>
      <c r="F89" s="4">
        <f>IF(E89&lt;Gemeinschaftsgruben!$D$16,0,IF(COUNTIF(Gemeinschaftsgruben!$AC$46:$AC$76,E89)&gt;0,INDEX(Gemeinschaftsgruben!$N$46:$N$76,MATCH(E89,Gemeinschaftsgruben!$AC$46:$AC$76,0)),F88+Gemeinschaftsgruben!$Z$38))</f>
        <v>0</v>
      </c>
      <c r="G89" s="4">
        <f>IF(E89&lt;Gemeinschaftsgruben!$D$16,0,MAX(0,Gemeinschaftsgruben!$C$10-F89))</f>
        <v>0</v>
      </c>
      <c r="H89" s="4">
        <f t="shared" ca="1" si="1"/>
        <v>0</v>
      </c>
    </row>
    <row r="90" spans="3:8" x14ac:dyDescent="0.25">
      <c r="C90" s="4">
        <v>16</v>
      </c>
      <c r="D90" s="4">
        <v>3</v>
      </c>
      <c r="E90" s="136">
        <f>DATE(Gemeinschaftsgruben!$Z$3,D90,C90)</f>
        <v>46097</v>
      </c>
      <c r="F90" s="4">
        <f>IF(E90&lt;Gemeinschaftsgruben!$D$16,0,IF(COUNTIF(Gemeinschaftsgruben!$AC$46:$AC$76,E90)&gt;0,INDEX(Gemeinschaftsgruben!$N$46:$N$76,MATCH(E90,Gemeinschaftsgruben!$AC$46:$AC$76,0)),F89+Gemeinschaftsgruben!$Z$38))</f>
        <v>0</v>
      </c>
      <c r="G90" s="4">
        <f>IF(E90&lt;Gemeinschaftsgruben!$D$16,0,MAX(0,Gemeinschaftsgruben!$C$10-F90))</f>
        <v>0</v>
      </c>
      <c r="H90" s="4">
        <f t="shared" ca="1" si="1"/>
        <v>0</v>
      </c>
    </row>
    <row r="91" spans="3:8" x14ac:dyDescent="0.25">
      <c r="C91" s="4">
        <v>17</v>
      </c>
      <c r="D91" s="4">
        <v>3</v>
      </c>
      <c r="E91" s="136">
        <f>DATE(Gemeinschaftsgruben!$Z$3,D91,C91)</f>
        <v>46098</v>
      </c>
      <c r="F91" s="4">
        <f>IF(E91&lt;Gemeinschaftsgruben!$D$16,0,IF(COUNTIF(Gemeinschaftsgruben!$AC$46:$AC$76,E91)&gt;0,INDEX(Gemeinschaftsgruben!$N$46:$N$76,MATCH(E91,Gemeinschaftsgruben!$AC$46:$AC$76,0)),F90+Gemeinschaftsgruben!$Z$38))</f>
        <v>0</v>
      </c>
      <c r="G91" s="4">
        <f>IF(E91&lt;Gemeinschaftsgruben!$D$16,0,MAX(0,Gemeinschaftsgruben!$C$10-F91))</f>
        <v>0</v>
      </c>
      <c r="H91" s="4">
        <f t="shared" ca="1" si="1"/>
        <v>0</v>
      </c>
    </row>
    <row r="92" spans="3:8" x14ac:dyDescent="0.25">
      <c r="C92" s="4">
        <v>18</v>
      </c>
      <c r="D92" s="4">
        <v>3</v>
      </c>
      <c r="E92" s="136">
        <f>DATE(Gemeinschaftsgruben!$Z$3,D92,C92)</f>
        <v>46099</v>
      </c>
      <c r="F92" s="4">
        <f>IF(E92&lt;Gemeinschaftsgruben!$D$16,0,IF(COUNTIF(Gemeinschaftsgruben!$AC$46:$AC$76,E92)&gt;0,INDEX(Gemeinschaftsgruben!$N$46:$N$76,MATCH(E92,Gemeinschaftsgruben!$AC$46:$AC$76,0)),F91+Gemeinschaftsgruben!$Z$38))</f>
        <v>0</v>
      </c>
      <c r="G92" s="4">
        <f>IF(E92&lt;Gemeinschaftsgruben!$D$16,0,MAX(0,Gemeinschaftsgruben!$C$10-F92))</f>
        <v>0</v>
      </c>
      <c r="H92" s="4">
        <f t="shared" ca="1" si="1"/>
        <v>0</v>
      </c>
    </row>
    <row r="93" spans="3:8" x14ac:dyDescent="0.25">
      <c r="C93" s="4">
        <v>19</v>
      </c>
      <c r="D93" s="4">
        <v>3</v>
      </c>
      <c r="E93" s="136">
        <f>DATE(Gemeinschaftsgruben!$Z$3,D93,C93)</f>
        <v>46100</v>
      </c>
      <c r="F93" s="4">
        <f>IF(E93&lt;Gemeinschaftsgruben!$D$16,0,IF(COUNTIF(Gemeinschaftsgruben!$AC$46:$AC$76,E93)&gt;0,INDEX(Gemeinschaftsgruben!$N$46:$N$76,MATCH(E93,Gemeinschaftsgruben!$AC$46:$AC$76,0)),F92+Gemeinschaftsgruben!$Z$38))</f>
        <v>0</v>
      </c>
      <c r="G93" s="4">
        <f>IF(E93&lt;Gemeinschaftsgruben!$D$16,0,MAX(0,Gemeinschaftsgruben!$C$10-F93))</f>
        <v>0</v>
      </c>
      <c r="H93" s="4">
        <f t="shared" ca="1" si="1"/>
        <v>0</v>
      </c>
    </row>
    <row r="94" spans="3:8" x14ac:dyDescent="0.25">
      <c r="C94" s="4">
        <v>20</v>
      </c>
      <c r="D94" s="4">
        <v>3</v>
      </c>
      <c r="E94" s="136">
        <f>DATE(Gemeinschaftsgruben!$Z$3,D94,C94)</f>
        <v>46101</v>
      </c>
      <c r="F94" s="4">
        <f>IF(E94&lt;Gemeinschaftsgruben!$D$16,0,IF(COUNTIF(Gemeinschaftsgruben!$AC$46:$AC$76,E94)&gt;0,INDEX(Gemeinschaftsgruben!$N$46:$N$76,MATCH(E94,Gemeinschaftsgruben!$AC$46:$AC$76,0)),F93+Gemeinschaftsgruben!$Z$38))</f>
        <v>0</v>
      </c>
      <c r="G94" s="4">
        <f>IF(E94&lt;Gemeinschaftsgruben!$D$16,0,MAX(0,Gemeinschaftsgruben!$C$10-F94))</f>
        <v>0</v>
      </c>
      <c r="H94" s="4">
        <f t="shared" ca="1" si="1"/>
        <v>0</v>
      </c>
    </row>
    <row r="95" spans="3:8" x14ac:dyDescent="0.25">
      <c r="C95" s="4">
        <v>21</v>
      </c>
      <c r="D95" s="4">
        <v>3</v>
      </c>
      <c r="E95" s="136">
        <f>DATE(Gemeinschaftsgruben!$Z$3,D95,C95)</f>
        <v>46102</v>
      </c>
      <c r="F95" s="4">
        <f>IF(E95&lt;Gemeinschaftsgruben!$D$16,0,IF(COUNTIF(Gemeinschaftsgruben!$AC$46:$AC$76,E95)&gt;0,INDEX(Gemeinschaftsgruben!$N$46:$N$76,MATCH(E95,Gemeinschaftsgruben!$AC$46:$AC$76,0)),F94+Gemeinschaftsgruben!$Z$38))</f>
        <v>0</v>
      </c>
      <c r="G95" s="4">
        <f>IF(E95&lt;Gemeinschaftsgruben!$D$16,0,MAX(0,Gemeinschaftsgruben!$C$10-F95))</f>
        <v>0</v>
      </c>
      <c r="H95" s="4">
        <f t="shared" ca="1" si="1"/>
        <v>0</v>
      </c>
    </row>
    <row r="96" spans="3:8" x14ac:dyDescent="0.25">
      <c r="C96" s="4">
        <v>22</v>
      </c>
      <c r="D96" s="4">
        <v>3</v>
      </c>
      <c r="E96" s="136">
        <f>DATE(Gemeinschaftsgruben!$Z$3,D96,C96)</f>
        <v>46103</v>
      </c>
      <c r="F96" s="4">
        <f>IF(E96&lt;Gemeinschaftsgruben!$D$16,0,IF(COUNTIF(Gemeinschaftsgruben!$AC$46:$AC$76,E96)&gt;0,INDEX(Gemeinschaftsgruben!$N$46:$N$76,MATCH(E96,Gemeinschaftsgruben!$AC$46:$AC$76,0)),F95+Gemeinschaftsgruben!$Z$38))</f>
        <v>0</v>
      </c>
      <c r="G96" s="4">
        <f>IF(E96&lt;Gemeinschaftsgruben!$D$16,0,MAX(0,Gemeinschaftsgruben!$C$10-F96))</f>
        <v>0</v>
      </c>
      <c r="H96" s="4">
        <f t="shared" ca="1" si="1"/>
        <v>0</v>
      </c>
    </row>
    <row r="97" spans="3:8" x14ac:dyDescent="0.25">
      <c r="C97" s="4">
        <v>23</v>
      </c>
      <c r="D97" s="4">
        <v>3</v>
      </c>
      <c r="E97" s="136">
        <f>DATE(Gemeinschaftsgruben!$Z$3,D97,C97)</f>
        <v>46104</v>
      </c>
      <c r="F97" s="4">
        <f>IF(E97&lt;Gemeinschaftsgruben!$D$16,0,IF(COUNTIF(Gemeinschaftsgruben!$AC$46:$AC$76,E97)&gt;0,INDEX(Gemeinschaftsgruben!$N$46:$N$76,MATCH(E97,Gemeinschaftsgruben!$AC$46:$AC$76,0)),F96+Gemeinschaftsgruben!$Z$38))</f>
        <v>0</v>
      </c>
      <c r="G97" s="4">
        <f>IF(E97&lt;Gemeinschaftsgruben!$D$16,0,MAX(0,Gemeinschaftsgruben!$C$10-F97))</f>
        <v>0</v>
      </c>
      <c r="H97" s="4">
        <f t="shared" ca="1" si="1"/>
        <v>0</v>
      </c>
    </row>
    <row r="98" spans="3:8" x14ac:dyDescent="0.25">
      <c r="C98" s="4">
        <v>24</v>
      </c>
      <c r="D98" s="4">
        <v>3</v>
      </c>
      <c r="E98" s="136">
        <f>DATE(Gemeinschaftsgruben!$Z$3,D98,C98)</f>
        <v>46105</v>
      </c>
      <c r="F98" s="4">
        <f>IF(E98&lt;Gemeinschaftsgruben!$D$16,0,IF(COUNTIF(Gemeinschaftsgruben!$AC$46:$AC$76,E98)&gt;0,INDEX(Gemeinschaftsgruben!$N$46:$N$76,MATCH(E98,Gemeinschaftsgruben!$AC$46:$AC$76,0)),F97+Gemeinschaftsgruben!$Z$38))</f>
        <v>0</v>
      </c>
      <c r="G98" s="4">
        <f>IF(E98&lt;Gemeinschaftsgruben!$D$16,0,MAX(0,Gemeinschaftsgruben!$C$10-F98))</f>
        <v>0</v>
      </c>
      <c r="H98" s="4">
        <f t="shared" ca="1" si="1"/>
        <v>0</v>
      </c>
    </row>
    <row r="99" spans="3:8" x14ac:dyDescent="0.25">
      <c r="C99" s="4">
        <v>25</v>
      </c>
      <c r="D99" s="4">
        <v>3</v>
      </c>
      <c r="E99" s="136">
        <f>DATE(Gemeinschaftsgruben!$Z$3,D99,C99)</f>
        <v>46106</v>
      </c>
      <c r="F99" s="4">
        <f>IF(E99&lt;Gemeinschaftsgruben!$D$16,0,IF(COUNTIF(Gemeinschaftsgruben!$AC$46:$AC$76,E99)&gt;0,INDEX(Gemeinschaftsgruben!$N$46:$N$76,MATCH(E99,Gemeinschaftsgruben!$AC$46:$AC$76,0)),F98+Gemeinschaftsgruben!$Z$38))</f>
        <v>0</v>
      </c>
      <c r="G99" s="4">
        <f>IF(E99&lt;Gemeinschaftsgruben!$D$16,0,MAX(0,Gemeinschaftsgruben!$C$10-F99))</f>
        <v>0</v>
      </c>
      <c r="H99" s="4">
        <f t="shared" ca="1" si="1"/>
        <v>0</v>
      </c>
    </row>
    <row r="100" spans="3:8" x14ac:dyDescent="0.25">
      <c r="C100" s="4">
        <v>26</v>
      </c>
      <c r="D100" s="4">
        <v>3</v>
      </c>
      <c r="E100" s="136">
        <f>DATE(Gemeinschaftsgruben!$Z$3,D100,C100)</f>
        <v>46107</v>
      </c>
      <c r="F100" s="4">
        <f>IF(E100&lt;Gemeinschaftsgruben!$D$16,0,IF(COUNTIF(Gemeinschaftsgruben!$AC$46:$AC$76,E100)&gt;0,INDEX(Gemeinschaftsgruben!$N$46:$N$76,MATCH(E100,Gemeinschaftsgruben!$AC$46:$AC$76,0)),F99+Gemeinschaftsgruben!$Z$38))</f>
        <v>0</v>
      </c>
      <c r="G100" s="4">
        <f>IF(E100&lt;Gemeinschaftsgruben!$D$16,0,MAX(0,Gemeinschaftsgruben!$C$10-F100))</f>
        <v>0</v>
      </c>
      <c r="H100" s="4">
        <f t="shared" ca="1" si="1"/>
        <v>0</v>
      </c>
    </row>
    <row r="101" spans="3:8" x14ac:dyDescent="0.25">
      <c r="C101" s="4">
        <v>27</v>
      </c>
      <c r="D101" s="4">
        <v>3</v>
      </c>
      <c r="E101" s="136">
        <f>DATE(Gemeinschaftsgruben!$Z$3,D101,C101)</f>
        <v>46108</v>
      </c>
      <c r="F101" s="4">
        <f>IF(E101&lt;Gemeinschaftsgruben!$D$16,0,IF(COUNTIF(Gemeinschaftsgruben!$AC$46:$AC$76,E101)&gt;0,INDEX(Gemeinschaftsgruben!$N$46:$N$76,MATCH(E101,Gemeinschaftsgruben!$AC$46:$AC$76,0)),F100+Gemeinschaftsgruben!$Z$38))</f>
        <v>0</v>
      </c>
      <c r="G101" s="4">
        <f>IF(E101&lt;Gemeinschaftsgruben!$D$16,0,MAX(0,Gemeinschaftsgruben!$C$10-F101))</f>
        <v>0</v>
      </c>
      <c r="H101" s="4">
        <f t="shared" ca="1" si="1"/>
        <v>0</v>
      </c>
    </row>
    <row r="102" spans="3:8" x14ac:dyDescent="0.25">
      <c r="C102" s="4">
        <v>28</v>
      </c>
      <c r="D102" s="4">
        <v>3</v>
      </c>
      <c r="E102" s="136">
        <f>DATE(Gemeinschaftsgruben!$Z$3,D102,C102)</f>
        <v>46109</v>
      </c>
      <c r="F102" s="4">
        <f>IF(E102&lt;Gemeinschaftsgruben!$D$16,0,IF(COUNTIF(Gemeinschaftsgruben!$AC$46:$AC$76,E102)&gt;0,INDEX(Gemeinschaftsgruben!$N$46:$N$76,MATCH(E102,Gemeinschaftsgruben!$AC$46:$AC$76,0)),F101+Gemeinschaftsgruben!$Z$38))</f>
        <v>0</v>
      </c>
      <c r="G102" s="4">
        <f>IF(E102&lt;Gemeinschaftsgruben!$D$16,0,MAX(0,Gemeinschaftsgruben!$C$10-F102))</f>
        <v>0</v>
      </c>
      <c r="H102" s="4">
        <f t="shared" ca="1" si="1"/>
        <v>0</v>
      </c>
    </row>
    <row r="103" spans="3:8" x14ac:dyDescent="0.25">
      <c r="C103" s="4">
        <v>29</v>
      </c>
      <c r="D103" s="4">
        <v>3</v>
      </c>
      <c r="E103" s="136">
        <f>DATE(Gemeinschaftsgruben!$Z$3,D103,C103)</f>
        <v>46110</v>
      </c>
      <c r="F103" s="4">
        <f>IF(E103&lt;Gemeinschaftsgruben!$D$16,0,IF(COUNTIF(Gemeinschaftsgruben!$AC$46:$AC$76,E103)&gt;0,INDEX(Gemeinschaftsgruben!$N$46:$N$76,MATCH(E103,Gemeinschaftsgruben!$AC$46:$AC$76,0)),F102+Gemeinschaftsgruben!$Z$38))</f>
        <v>0</v>
      </c>
      <c r="G103" s="4">
        <f>IF(E103&lt;Gemeinschaftsgruben!$D$16,0,MAX(0,Gemeinschaftsgruben!$C$10-F103))</f>
        <v>0</v>
      </c>
      <c r="H103" s="4">
        <f t="shared" ca="1" si="1"/>
        <v>0</v>
      </c>
    </row>
    <row r="104" spans="3:8" x14ac:dyDescent="0.25">
      <c r="C104" s="4">
        <v>30</v>
      </c>
      <c r="D104" s="4">
        <v>3</v>
      </c>
      <c r="E104" s="136">
        <f>DATE(Gemeinschaftsgruben!$Z$3,D104,C104)</f>
        <v>46111</v>
      </c>
      <c r="F104" s="4">
        <f>IF(E104&lt;Gemeinschaftsgruben!$D$16,0,IF(COUNTIF(Gemeinschaftsgruben!$AC$46:$AC$76,E104)&gt;0,INDEX(Gemeinschaftsgruben!$N$46:$N$76,MATCH(E104,Gemeinschaftsgruben!$AC$46:$AC$76,0)),F103+Gemeinschaftsgruben!$Z$38))</f>
        <v>0</v>
      </c>
      <c r="G104" s="4">
        <f>IF(E104&lt;Gemeinschaftsgruben!$D$16,0,MAX(0,Gemeinschaftsgruben!$C$10-F104))</f>
        <v>0</v>
      </c>
      <c r="H104" s="4">
        <f t="shared" ca="1" si="1"/>
        <v>0</v>
      </c>
    </row>
    <row r="105" spans="3:8" x14ac:dyDescent="0.25">
      <c r="C105" s="4">
        <v>31</v>
      </c>
      <c r="D105" s="4">
        <v>3</v>
      </c>
      <c r="E105" s="136">
        <f>DATE(Gemeinschaftsgruben!$Z$3,D105,C105)</f>
        <v>46112</v>
      </c>
      <c r="F105" s="4">
        <f>IF(E105&lt;Gemeinschaftsgruben!$D$16,0,IF(COUNTIF(Gemeinschaftsgruben!$AC$46:$AC$76,E105)&gt;0,INDEX(Gemeinschaftsgruben!$N$46:$N$76,MATCH(E105,Gemeinschaftsgruben!$AC$46:$AC$76,0)),F104+Gemeinschaftsgruben!$Z$38))</f>
        <v>0</v>
      </c>
      <c r="G105" s="4">
        <f>IF(E105&lt;Gemeinschaftsgruben!$D$16,0,MAX(0,Gemeinschaftsgruben!$C$10-F105))</f>
        <v>0</v>
      </c>
      <c r="H105" s="4">
        <f t="shared" ca="1" si="1"/>
        <v>0</v>
      </c>
    </row>
    <row r="106" spans="3:8" x14ac:dyDescent="0.25">
      <c r="C106">
        <v>1</v>
      </c>
      <c r="D106" s="4">
        <v>4</v>
      </c>
      <c r="E106" s="136">
        <f>DATE(Gemeinschaftsgruben!$Z$3,D106,C106)</f>
        <v>46113</v>
      </c>
      <c r="F106" s="4">
        <f>IF(E106&lt;Gemeinschaftsgruben!$D$16,0,IF(COUNTIF(Gemeinschaftsgruben!$AC$46:$AC$76,E106)&gt;0,INDEX(Gemeinschaftsgruben!$N$46:$N$76,MATCH(E106,Gemeinschaftsgruben!$AC$46:$AC$76,0)),F105+Gemeinschaftsgruben!$Z$38))</f>
        <v>0</v>
      </c>
      <c r="G106" s="4">
        <f>IF(E106&lt;Gemeinschaftsgruben!$D$16,0,MAX(0,Gemeinschaftsgruben!$C$10-F106))</f>
        <v>0</v>
      </c>
      <c r="H106" s="4">
        <f t="shared" ca="1" si="1"/>
        <v>0</v>
      </c>
    </row>
    <row r="107" spans="3:8" x14ac:dyDescent="0.25">
      <c r="C107">
        <v>2</v>
      </c>
      <c r="D107" s="4">
        <v>4</v>
      </c>
      <c r="E107" s="136">
        <f>DATE(Gemeinschaftsgruben!$Z$3,D107,C107)</f>
        <v>46114</v>
      </c>
      <c r="F107" s="4">
        <f>IF(E107&lt;Gemeinschaftsgruben!$D$16,0,IF(COUNTIF(Gemeinschaftsgruben!$AC$46:$AC$76,E107)&gt;0,INDEX(Gemeinschaftsgruben!$N$46:$N$76,MATCH(E107,Gemeinschaftsgruben!$AC$46:$AC$76,0)),F106+Gemeinschaftsgruben!$Z$38))</f>
        <v>0</v>
      </c>
      <c r="G107" s="4">
        <f>IF(E107&lt;Gemeinschaftsgruben!$D$16,0,MAX(0,Gemeinschaftsgruben!$C$10-F107))</f>
        <v>0</v>
      </c>
      <c r="H107" s="4">
        <f t="shared" ca="1" si="1"/>
        <v>0</v>
      </c>
    </row>
    <row r="108" spans="3:8" x14ac:dyDescent="0.25">
      <c r="C108" s="4">
        <v>3</v>
      </c>
      <c r="D108" s="4">
        <v>4</v>
      </c>
      <c r="E108" s="136">
        <f>DATE(Gemeinschaftsgruben!$Z$3,D108,C108)</f>
        <v>46115</v>
      </c>
      <c r="F108" s="4">
        <f>IF(E108&lt;Gemeinschaftsgruben!$D$16,0,IF(COUNTIF(Gemeinschaftsgruben!$AC$46:$AC$76,E108)&gt;0,INDEX(Gemeinschaftsgruben!$N$46:$N$76,MATCH(E108,Gemeinschaftsgruben!$AC$46:$AC$76,0)),F107+Gemeinschaftsgruben!$Z$38))</f>
        <v>0</v>
      </c>
      <c r="G108" s="4">
        <f>IF(E108&lt;Gemeinschaftsgruben!$D$16,0,MAX(0,Gemeinschaftsgruben!$C$10-F108))</f>
        <v>0</v>
      </c>
      <c r="H108" s="4">
        <f t="shared" ca="1" si="1"/>
        <v>0</v>
      </c>
    </row>
    <row r="109" spans="3:8" x14ac:dyDescent="0.25">
      <c r="C109" s="4">
        <v>4</v>
      </c>
      <c r="D109" s="4">
        <v>4</v>
      </c>
      <c r="E109" s="136">
        <f>DATE(Gemeinschaftsgruben!$Z$3,D109,C109)</f>
        <v>46116</v>
      </c>
      <c r="F109" s="4">
        <f>IF(E109&lt;Gemeinschaftsgruben!$D$16,0,IF(COUNTIF(Gemeinschaftsgruben!$AC$46:$AC$76,E109)&gt;0,INDEX(Gemeinschaftsgruben!$N$46:$N$76,MATCH(E109,Gemeinschaftsgruben!$AC$46:$AC$76,0)),F108+Gemeinschaftsgruben!$Z$38))</f>
        <v>0</v>
      </c>
      <c r="G109" s="4">
        <f>IF(E109&lt;Gemeinschaftsgruben!$D$16,0,MAX(0,Gemeinschaftsgruben!$C$10-F109))</f>
        <v>0</v>
      </c>
      <c r="H109" s="4">
        <f t="shared" ca="1" si="1"/>
        <v>0</v>
      </c>
    </row>
    <row r="110" spans="3:8" x14ac:dyDescent="0.25">
      <c r="C110" s="4">
        <v>5</v>
      </c>
      <c r="D110" s="4">
        <v>4</v>
      </c>
      <c r="E110" s="136">
        <f>DATE(Gemeinschaftsgruben!$Z$3,D110,C110)</f>
        <v>46117</v>
      </c>
      <c r="F110" s="4">
        <f>IF(E110&lt;Gemeinschaftsgruben!$D$16,0,IF(COUNTIF(Gemeinschaftsgruben!$AC$46:$AC$76,E110)&gt;0,INDEX(Gemeinschaftsgruben!$N$46:$N$76,MATCH(E110,Gemeinschaftsgruben!$AC$46:$AC$76,0)),F109+Gemeinschaftsgruben!$Z$38))</f>
        <v>0</v>
      </c>
      <c r="G110" s="4">
        <f>IF(E110&lt;Gemeinschaftsgruben!$D$16,0,MAX(0,Gemeinschaftsgruben!$C$10-F110))</f>
        <v>0</v>
      </c>
      <c r="H110" s="4">
        <f t="shared" ca="1" si="1"/>
        <v>0</v>
      </c>
    </row>
    <row r="111" spans="3:8" x14ac:dyDescent="0.25">
      <c r="C111" s="4">
        <v>6</v>
      </c>
      <c r="D111" s="4">
        <v>4</v>
      </c>
      <c r="E111" s="136">
        <f>DATE(Gemeinschaftsgruben!$Z$3,D111,C111)</f>
        <v>46118</v>
      </c>
      <c r="F111" s="4">
        <f>IF(E111&lt;Gemeinschaftsgruben!$D$16,0,IF(COUNTIF(Gemeinschaftsgruben!$AC$46:$AC$76,E111)&gt;0,INDEX(Gemeinschaftsgruben!$N$46:$N$76,MATCH(E111,Gemeinschaftsgruben!$AC$46:$AC$76,0)),F110+Gemeinschaftsgruben!$Z$38))</f>
        <v>0</v>
      </c>
      <c r="G111" s="4">
        <f>IF(E111&lt;Gemeinschaftsgruben!$D$16,0,MAX(0,Gemeinschaftsgruben!$C$10-F111))</f>
        <v>0</v>
      </c>
      <c r="H111" s="4">
        <f t="shared" ca="1" si="1"/>
        <v>0</v>
      </c>
    </row>
    <row r="112" spans="3:8" x14ac:dyDescent="0.25">
      <c r="C112" s="4">
        <v>7</v>
      </c>
      <c r="D112" s="4">
        <v>4</v>
      </c>
      <c r="E112" s="136">
        <f>DATE(Gemeinschaftsgruben!$Z$3,D112,C112)</f>
        <v>46119</v>
      </c>
      <c r="F112" s="4">
        <f>IF(E112&lt;Gemeinschaftsgruben!$D$16,0,IF(COUNTIF(Gemeinschaftsgruben!$AC$46:$AC$76,E112)&gt;0,INDEX(Gemeinschaftsgruben!$N$46:$N$76,MATCH(E112,Gemeinschaftsgruben!$AC$46:$AC$76,0)),F111+Gemeinschaftsgruben!$Z$38))</f>
        <v>0</v>
      </c>
      <c r="G112" s="4">
        <f>IF(E112&lt;Gemeinschaftsgruben!$D$16,0,MAX(0,Gemeinschaftsgruben!$C$10-F112))</f>
        <v>0</v>
      </c>
      <c r="H112" s="4">
        <f t="shared" ca="1" si="1"/>
        <v>0</v>
      </c>
    </row>
    <row r="113" spans="3:8" x14ac:dyDescent="0.25">
      <c r="C113" s="4">
        <v>8</v>
      </c>
      <c r="D113" s="4">
        <v>4</v>
      </c>
      <c r="E113" s="136">
        <f>DATE(Gemeinschaftsgruben!$Z$3,D113,C113)</f>
        <v>46120</v>
      </c>
      <c r="F113" s="4">
        <f>IF(E113&lt;Gemeinschaftsgruben!$D$16,0,IF(COUNTIF(Gemeinschaftsgruben!$AC$46:$AC$76,E113)&gt;0,INDEX(Gemeinschaftsgruben!$N$46:$N$76,MATCH(E113,Gemeinschaftsgruben!$AC$46:$AC$76,0)),F112+Gemeinschaftsgruben!$Z$38))</f>
        <v>0</v>
      </c>
      <c r="G113" s="4">
        <f>IF(E113&lt;Gemeinschaftsgruben!$D$16,0,MAX(0,Gemeinschaftsgruben!$C$10-F113))</f>
        <v>0</v>
      </c>
      <c r="H113" s="4">
        <f t="shared" ca="1" si="1"/>
        <v>0</v>
      </c>
    </row>
    <row r="114" spans="3:8" x14ac:dyDescent="0.25">
      <c r="C114" s="4">
        <v>9</v>
      </c>
      <c r="D114" s="4">
        <v>4</v>
      </c>
      <c r="E114" s="136">
        <f>DATE(Gemeinschaftsgruben!$Z$3,D114,C114)</f>
        <v>46121</v>
      </c>
      <c r="F114" s="4">
        <f>IF(E114&lt;Gemeinschaftsgruben!$D$16,0,IF(COUNTIF(Gemeinschaftsgruben!$AC$46:$AC$76,E114)&gt;0,INDEX(Gemeinschaftsgruben!$N$46:$N$76,MATCH(E114,Gemeinschaftsgruben!$AC$46:$AC$76,0)),F113+Gemeinschaftsgruben!$Z$38))</f>
        <v>0</v>
      </c>
      <c r="G114" s="4">
        <f>IF(E114&lt;Gemeinschaftsgruben!$D$16,0,MAX(0,Gemeinschaftsgruben!$C$10-F114))</f>
        <v>0</v>
      </c>
      <c r="H114" s="4">
        <f t="shared" ca="1" si="1"/>
        <v>0</v>
      </c>
    </row>
    <row r="115" spans="3:8" x14ac:dyDescent="0.25">
      <c r="C115" s="4">
        <v>10</v>
      </c>
      <c r="D115" s="4">
        <v>4</v>
      </c>
      <c r="E115" s="136">
        <f>DATE(Gemeinschaftsgruben!$Z$3,D115,C115)</f>
        <v>46122</v>
      </c>
      <c r="F115" s="4">
        <f>IF(E115&lt;Gemeinschaftsgruben!$D$16,0,IF(COUNTIF(Gemeinschaftsgruben!$AC$46:$AC$76,E115)&gt;0,INDEX(Gemeinschaftsgruben!$N$46:$N$76,MATCH(E115,Gemeinschaftsgruben!$AC$46:$AC$76,0)),F114+Gemeinschaftsgruben!$Z$38))</f>
        <v>0</v>
      </c>
      <c r="G115" s="4">
        <f>IF(E115&lt;Gemeinschaftsgruben!$D$16,0,MAX(0,Gemeinschaftsgruben!$C$10-F115))</f>
        <v>0</v>
      </c>
      <c r="H115" s="4">
        <f t="shared" ca="1" si="1"/>
        <v>0</v>
      </c>
    </row>
    <row r="116" spans="3:8" x14ac:dyDescent="0.25">
      <c r="C116" s="4">
        <v>11</v>
      </c>
      <c r="D116" s="4">
        <v>4</v>
      </c>
      <c r="E116" s="136">
        <f>DATE(Gemeinschaftsgruben!$Z$3,D116,C116)</f>
        <v>46123</v>
      </c>
      <c r="F116" s="4">
        <f>IF(E116&lt;Gemeinschaftsgruben!$D$16,0,IF(COUNTIF(Gemeinschaftsgruben!$AC$46:$AC$76,E116)&gt;0,INDEX(Gemeinschaftsgruben!$N$46:$N$76,MATCH(E116,Gemeinschaftsgruben!$AC$46:$AC$76,0)),F115+Gemeinschaftsgruben!$Z$38))</f>
        <v>0</v>
      </c>
      <c r="G116" s="4">
        <f>IF(E116&lt;Gemeinschaftsgruben!$D$16,0,MAX(0,Gemeinschaftsgruben!$C$10-F116))</f>
        <v>0</v>
      </c>
      <c r="H116" s="4">
        <f t="shared" ca="1" si="1"/>
        <v>0</v>
      </c>
    </row>
    <row r="117" spans="3:8" x14ac:dyDescent="0.25">
      <c r="C117" s="4">
        <v>12</v>
      </c>
      <c r="D117" s="4">
        <v>4</v>
      </c>
      <c r="E117" s="136">
        <f>DATE(Gemeinschaftsgruben!$Z$3,D117,C117)</f>
        <v>46124</v>
      </c>
      <c r="F117" s="4">
        <f>IF(E117&lt;Gemeinschaftsgruben!$D$16,0,IF(COUNTIF(Gemeinschaftsgruben!$AC$46:$AC$76,E117)&gt;0,INDEX(Gemeinschaftsgruben!$N$46:$N$76,MATCH(E117,Gemeinschaftsgruben!$AC$46:$AC$76,0)),F116+Gemeinschaftsgruben!$Z$38))</f>
        <v>0</v>
      </c>
      <c r="G117" s="4">
        <f>IF(E117&lt;Gemeinschaftsgruben!$D$16,0,MAX(0,Gemeinschaftsgruben!$C$10-F117))</f>
        <v>0</v>
      </c>
      <c r="H117" s="4">
        <f t="shared" ca="1" si="1"/>
        <v>0</v>
      </c>
    </row>
    <row r="118" spans="3:8" x14ac:dyDescent="0.25">
      <c r="C118" s="4">
        <v>13</v>
      </c>
      <c r="D118" s="4">
        <v>4</v>
      </c>
      <c r="E118" s="136">
        <f>DATE(Gemeinschaftsgruben!$Z$3,D118,C118)</f>
        <v>46125</v>
      </c>
      <c r="F118" s="4">
        <f>IF(E118&lt;Gemeinschaftsgruben!$D$16,0,IF(COUNTIF(Gemeinschaftsgruben!$AC$46:$AC$76,E118)&gt;0,INDEX(Gemeinschaftsgruben!$N$46:$N$76,MATCH(E118,Gemeinschaftsgruben!$AC$46:$AC$76,0)),F117+Gemeinschaftsgruben!$Z$38))</f>
        <v>0</v>
      </c>
      <c r="G118" s="4">
        <f>IF(E118&lt;Gemeinschaftsgruben!$D$16,0,MAX(0,Gemeinschaftsgruben!$C$10-F118))</f>
        <v>0</v>
      </c>
      <c r="H118" s="4">
        <f t="shared" ca="1" si="1"/>
        <v>0</v>
      </c>
    </row>
    <row r="119" spans="3:8" x14ac:dyDescent="0.25">
      <c r="C119" s="4">
        <v>14</v>
      </c>
      <c r="D119" s="4">
        <v>4</v>
      </c>
      <c r="E119" s="136">
        <f>DATE(Gemeinschaftsgruben!$Z$3,D119,C119)</f>
        <v>46126</v>
      </c>
      <c r="F119" s="4">
        <f>IF(E119&lt;Gemeinschaftsgruben!$D$16,0,IF(COUNTIF(Gemeinschaftsgruben!$AC$46:$AC$76,E119)&gt;0,INDEX(Gemeinschaftsgruben!$N$46:$N$76,MATCH(E119,Gemeinschaftsgruben!$AC$46:$AC$76,0)),F118+Gemeinschaftsgruben!$Z$38))</f>
        <v>0</v>
      </c>
      <c r="G119" s="4">
        <f>IF(E119&lt;Gemeinschaftsgruben!$D$16,0,MAX(0,Gemeinschaftsgruben!$C$10-F119))</f>
        <v>0</v>
      </c>
      <c r="H119" s="4">
        <f t="shared" ca="1" si="1"/>
        <v>0</v>
      </c>
    </row>
    <row r="120" spans="3:8" x14ac:dyDescent="0.25">
      <c r="C120" s="4">
        <v>15</v>
      </c>
      <c r="D120" s="4">
        <v>4</v>
      </c>
      <c r="E120" s="136">
        <f>DATE(Gemeinschaftsgruben!$Z$3,D120,C120)</f>
        <v>46127</v>
      </c>
      <c r="F120" s="4">
        <f>IF(E120&lt;Gemeinschaftsgruben!$D$16,0,IF(COUNTIF(Gemeinschaftsgruben!$AC$46:$AC$76,E120)&gt;0,INDEX(Gemeinschaftsgruben!$N$46:$N$76,MATCH(E120,Gemeinschaftsgruben!$AC$46:$AC$76,0)),F119+Gemeinschaftsgruben!$Z$38))</f>
        <v>0</v>
      </c>
      <c r="G120" s="4">
        <f>IF(E120&lt;Gemeinschaftsgruben!$D$16,0,MAX(0,Gemeinschaftsgruben!$C$10-F120))</f>
        <v>0</v>
      </c>
      <c r="H120" s="4">
        <f t="shared" ca="1" si="1"/>
        <v>0</v>
      </c>
    </row>
    <row r="121" spans="3:8" x14ac:dyDescent="0.25">
      <c r="C121" s="4">
        <v>16</v>
      </c>
      <c r="D121" s="4">
        <v>4</v>
      </c>
      <c r="E121" s="136">
        <f>DATE(Gemeinschaftsgruben!$Z$3,D121,C121)</f>
        <v>46128</v>
      </c>
      <c r="F121" s="4">
        <f>IF(E121&lt;Gemeinschaftsgruben!$D$16,0,IF(COUNTIF(Gemeinschaftsgruben!$AC$46:$AC$76,E121)&gt;0,INDEX(Gemeinschaftsgruben!$N$46:$N$76,MATCH(E121,Gemeinschaftsgruben!$AC$46:$AC$76,0)),F120+Gemeinschaftsgruben!$Z$38))</f>
        <v>0</v>
      </c>
      <c r="G121" s="4">
        <f>IF(E121&lt;Gemeinschaftsgruben!$D$16,0,MAX(0,Gemeinschaftsgruben!$C$10-F121))</f>
        <v>0</v>
      </c>
      <c r="H121" s="4">
        <f t="shared" ca="1" si="1"/>
        <v>0</v>
      </c>
    </row>
    <row r="122" spans="3:8" x14ac:dyDescent="0.25">
      <c r="C122" s="4">
        <v>17</v>
      </c>
      <c r="D122" s="4">
        <v>4</v>
      </c>
      <c r="E122" s="136">
        <f>DATE(Gemeinschaftsgruben!$Z$3,D122,C122)</f>
        <v>46129</v>
      </c>
      <c r="F122" s="4">
        <f>IF(E122&lt;Gemeinschaftsgruben!$D$16,0,IF(COUNTIF(Gemeinschaftsgruben!$AC$46:$AC$76,E122)&gt;0,INDEX(Gemeinschaftsgruben!$N$46:$N$76,MATCH(E122,Gemeinschaftsgruben!$AC$46:$AC$76,0)),F121+Gemeinschaftsgruben!$Z$38))</f>
        <v>0</v>
      </c>
      <c r="G122" s="4">
        <f>IF(E122&lt;Gemeinschaftsgruben!$D$16,0,MAX(0,Gemeinschaftsgruben!$C$10-F122))</f>
        <v>0</v>
      </c>
      <c r="H122" s="4">
        <f t="shared" ca="1" si="1"/>
        <v>0</v>
      </c>
    </row>
    <row r="123" spans="3:8" x14ac:dyDescent="0.25">
      <c r="C123" s="4">
        <v>18</v>
      </c>
      <c r="D123" s="4">
        <v>4</v>
      </c>
      <c r="E123" s="136">
        <f>DATE(Gemeinschaftsgruben!$Z$3,D123,C123)</f>
        <v>46130</v>
      </c>
      <c r="F123" s="4">
        <f>IF(E123&lt;Gemeinschaftsgruben!$D$16,0,IF(COUNTIF(Gemeinschaftsgruben!$AC$46:$AC$76,E123)&gt;0,INDEX(Gemeinschaftsgruben!$N$46:$N$76,MATCH(E123,Gemeinschaftsgruben!$AC$46:$AC$76,0)),F122+Gemeinschaftsgruben!$Z$38))</f>
        <v>0</v>
      </c>
      <c r="G123" s="4">
        <f>IF(E123&lt;Gemeinschaftsgruben!$D$16,0,MAX(0,Gemeinschaftsgruben!$C$10-F123))</f>
        <v>0</v>
      </c>
      <c r="H123" s="4">
        <f t="shared" ca="1" si="1"/>
        <v>0</v>
      </c>
    </row>
    <row r="124" spans="3:8" x14ac:dyDescent="0.25">
      <c r="C124" s="4">
        <v>19</v>
      </c>
      <c r="D124" s="4">
        <v>4</v>
      </c>
      <c r="E124" s="136">
        <f>DATE(Gemeinschaftsgruben!$Z$3,D124,C124)</f>
        <v>46131</v>
      </c>
      <c r="F124" s="4">
        <f>IF(E124&lt;Gemeinschaftsgruben!$D$16,0,IF(COUNTIF(Gemeinschaftsgruben!$AC$46:$AC$76,E124)&gt;0,INDEX(Gemeinschaftsgruben!$N$46:$N$76,MATCH(E124,Gemeinschaftsgruben!$AC$46:$AC$76,0)),F123+Gemeinschaftsgruben!$Z$38))</f>
        <v>0</v>
      </c>
      <c r="G124" s="4">
        <f>IF(E124&lt;Gemeinschaftsgruben!$D$16,0,MAX(0,Gemeinschaftsgruben!$C$10-F124))</f>
        <v>0</v>
      </c>
      <c r="H124" s="4">
        <f t="shared" ca="1" si="1"/>
        <v>0</v>
      </c>
    </row>
    <row r="125" spans="3:8" x14ac:dyDescent="0.25">
      <c r="C125" s="4">
        <v>20</v>
      </c>
      <c r="D125" s="4">
        <v>4</v>
      </c>
      <c r="E125" s="136">
        <f>DATE(Gemeinschaftsgruben!$Z$3,D125,C125)</f>
        <v>46132</v>
      </c>
      <c r="F125" s="4">
        <f>IF(E125&lt;Gemeinschaftsgruben!$D$16,0,IF(COUNTIF(Gemeinschaftsgruben!$AC$46:$AC$76,E125)&gt;0,INDEX(Gemeinschaftsgruben!$N$46:$N$76,MATCH(E125,Gemeinschaftsgruben!$AC$46:$AC$76,0)),F124+Gemeinschaftsgruben!$Z$38))</f>
        <v>0</v>
      </c>
      <c r="G125" s="4">
        <f>IF(E125&lt;Gemeinschaftsgruben!$D$16,0,MAX(0,Gemeinschaftsgruben!$C$10-F125))</f>
        <v>0</v>
      </c>
      <c r="H125" s="4">
        <f t="shared" ca="1" si="1"/>
        <v>0</v>
      </c>
    </row>
    <row r="126" spans="3:8" x14ac:dyDescent="0.25">
      <c r="C126" s="4">
        <v>21</v>
      </c>
      <c r="D126" s="4">
        <v>4</v>
      </c>
      <c r="E126" s="136">
        <f>DATE(Gemeinschaftsgruben!$Z$3,D126,C126)</f>
        <v>46133</v>
      </c>
      <c r="F126" s="4">
        <f>IF(E126&lt;Gemeinschaftsgruben!$D$16,0,IF(COUNTIF(Gemeinschaftsgruben!$AC$46:$AC$76,E126)&gt;0,INDEX(Gemeinschaftsgruben!$N$46:$N$76,MATCH(E126,Gemeinschaftsgruben!$AC$46:$AC$76,0)),F125+Gemeinschaftsgruben!$Z$38))</f>
        <v>0</v>
      </c>
      <c r="G126" s="4">
        <f>IF(E126&lt;Gemeinschaftsgruben!$D$16,0,MAX(0,Gemeinschaftsgruben!$C$10-F126))</f>
        <v>0</v>
      </c>
      <c r="H126" s="4">
        <f t="shared" ca="1" si="1"/>
        <v>0</v>
      </c>
    </row>
    <row r="127" spans="3:8" x14ac:dyDescent="0.25">
      <c r="C127" s="4">
        <v>22</v>
      </c>
      <c r="D127" s="4">
        <v>4</v>
      </c>
      <c r="E127" s="136">
        <f>DATE(Gemeinschaftsgruben!$Z$3,D127,C127)</f>
        <v>46134</v>
      </c>
      <c r="F127" s="4">
        <f>IF(E127&lt;Gemeinschaftsgruben!$D$16,0,IF(COUNTIF(Gemeinschaftsgruben!$AC$46:$AC$76,E127)&gt;0,INDEX(Gemeinschaftsgruben!$N$46:$N$76,MATCH(E127,Gemeinschaftsgruben!$AC$46:$AC$76,0)),F126+Gemeinschaftsgruben!$Z$38))</f>
        <v>0</v>
      </c>
      <c r="G127" s="4">
        <f>IF(E127&lt;Gemeinschaftsgruben!$D$16,0,MAX(0,Gemeinschaftsgruben!$C$10-F127))</f>
        <v>0</v>
      </c>
      <c r="H127" s="4">
        <f t="shared" ca="1" si="1"/>
        <v>0</v>
      </c>
    </row>
    <row r="128" spans="3:8" x14ac:dyDescent="0.25">
      <c r="C128" s="4">
        <v>23</v>
      </c>
      <c r="D128" s="4">
        <v>4</v>
      </c>
      <c r="E128" s="136">
        <f>DATE(Gemeinschaftsgruben!$Z$3,D128,C128)</f>
        <v>46135</v>
      </c>
      <c r="F128" s="4">
        <f>IF(E128&lt;Gemeinschaftsgruben!$D$16,0,IF(COUNTIF(Gemeinschaftsgruben!$AC$46:$AC$76,E128)&gt;0,INDEX(Gemeinschaftsgruben!$N$46:$N$76,MATCH(E128,Gemeinschaftsgruben!$AC$46:$AC$76,0)),F127+Gemeinschaftsgruben!$Z$38))</f>
        <v>0</v>
      </c>
      <c r="G128" s="4">
        <f>IF(E128&lt;Gemeinschaftsgruben!$D$16,0,MAX(0,Gemeinschaftsgruben!$C$10-F128))</f>
        <v>0</v>
      </c>
      <c r="H128" s="4">
        <f t="shared" ca="1" si="1"/>
        <v>0</v>
      </c>
    </row>
    <row r="129" spans="3:8" x14ac:dyDescent="0.25">
      <c r="C129" s="4">
        <v>24</v>
      </c>
      <c r="D129" s="4">
        <v>4</v>
      </c>
      <c r="E129" s="136">
        <f>DATE(Gemeinschaftsgruben!$Z$3,D129,C129)</f>
        <v>46136</v>
      </c>
      <c r="F129" s="4">
        <f>IF(E129&lt;Gemeinschaftsgruben!$D$16,0,IF(COUNTIF(Gemeinschaftsgruben!$AC$46:$AC$76,E129)&gt;0,INDEX(Gemeinschaftsgruben!$N$46:$N$76,MATCH(E129,Gemeinschaftsgruben!$AC$46:$AC$76,0)),F128+Gemeinschaftsgruben!$Z$38))</f>
        <v>0</v>
      </c>
      <c r="G129" s="4">
        <f>IF(E129&lt;Gemeinschaftsgruben!$D$16,0,MAX(0,Gemeinschaftsgruben!$C$10-F129))</f>
        <v>0</v>
      </c>
      <c r="H129" s="4">
        <f t="shared" ca="1" si="1"/>
        <v>0</v>
      </c>
    </row>
    <row r="130" spans="3:8" x14ac:dyDescent="0.25">
      <c r="C130" s="4">
        <v>25</v>
      </c>
      <c r="D130" s="4">
        <v>4</v>
      </c>
      <c r="E130" s="136">
        <f>DATE(Gemeinschaftsgruben!$Z$3,D130,C130)</f>
        <v>46137</v>
      </c>
      <c r="F130" s="4">
        <f>IF(E130&lt;Gemeinschaftsgruben!$D$16,0,IF(COUNTIF(Gemeinschaftsgruben!$AC$46:$AC$76,E130)&gt;0,INDEX(Gemeinschaftsgruben!$N$46:$N$76,MATCH(E130,Gemeinschaftsgruben!$AC$46:$AC$76,0)),F129+Gemeinschaftsgruben!$Z$38))</f>
        <v>0</v>
      </c>
      <c r="G130" s="4">
        <f>IF(E130&lt;Gemeinschaftsgruben!$D$16,0,MAX(0,Gemeinschaftsgruben!$C$10-F130))</f>
        <v>0</v>
      </c>
      <c r="H130" s="4">
        <f t="shared" ca="1" si="1"/>
        <v>0</v>
      </c>
    </row>
    <row r="131" spans="3:8" x14ac:dyDescent="0.25">
      <c r="C131" s="4">
        <v>26</v>
      </c>
      <c r="D131" s="4">
        <v>4</v>
      </c>
      <c r="E131" s="136">
        <f>DATE(Gemeinschaftsgruben!$Z$3,D131,C131)</f>
        <v>46138</v>
      </c>
      <c r="F131" s="4">
        <f>IF(E131&lt;Gemeinschaftsgruben!$D$16,0,IF(COUNTIF(Gemeinschaftsgruben!$AC$46:$AC$76,E131)&gt;0,INDEX(Gemeinschaftsgruben!$N$46:$N$76,MATCH(E131,Gemeinschaftsgruben!$AC$46:$AC$76,0)),F130+Gemeinschaftsgruben!$Z$38))</f>
        <v>0</v>
      </c>
      <c r="G131" s="4">
        <f>IF(E131&lt;Gemeinschaftsgruben!$D$16,0,MAX(0,Gemeinschaftsgruben!$C$10-F131))</f>
        <v>0</v>
      </c>
      <c r="H131" s="4">
        <f t="shared" ca="1" si="1"/>
        <v>0</v>
      </c>
    </row>
    <row r="132" spans="3:8" x14ac:dyDescent="0.25">
      <c r="C132" s="4">
        <v>27</v>
      </c>
      <c r="D132" s="4">
        <v>4</v>
      </c>
      <c r="E132" s="136">
        <f>DATE(Gemeinschaftsgruben!$Z$3,D132,C132)</f>
        <v>46139</v>
      </c>
      <c r="F132" s="4">
        <f>IF(E132&lt;Gemeinschaftsgruben!$D$16,0,IF(COUNTIF(Gemeinschaftsgruben!$AC$46:$AC$76,E132)&gt;0,INDEX(Gemeinschaftsgruben!$N$46:$N$76,MATCH(E132,Gemeinschaftsgruben!$AC$46:$AC$76,0)),F131+Gemeinschaftsgruben!$Z$38))</f>
        <v>0</v>
      </c>
      <c r="G132" s="4">
        <f>IF(E132&lt;Gemeinschaftsgruben!$D$16,0,MAX(0,Gemeinschaftsgruben!$C$10-F132))</f>
        <v>0</v>
      </c>
      <c r="H132" s="4">
        <f t="shared" ca="1" si="1"/>
        <v>0</v>
      </c>
    </row>
    <row r="133" spans="3:8" x14ac:dyDescent="0.25">
      <c r="C133" s="4">
        <v>28</v>
      </c>
      <c r="D133" s="4">
        <v>4</v>
      </c>
      <c r="E133" s="136">
        <f>DATE(Gemeinschaftsgruben!$Z$3,D133,C133)</f>
        <v>46140</v>
      </c>
      <c r="F133" s="4">
        <f>IF(E133&lt;Gemeinschaftsgruben!$D$16,0,IF(COUNTIF(Gemeinschaftsgruben!$AC$46:$AC$76,E133)&gt;0,INDEX(Gemeinschaftsgruben!$N$46:$N$76,MATCH(E133,Gemeinschaftsgruben!$AC$46:$AC$76,0)),F132+Gemeinschaftsgruben!$Z$38))</f>
        <v>0</v>
      </c>
      <c r="G133" s="4">
        <f>IF(E133&lt;Gemeinschaftsgruben!$D$16,0,MAX(0,Gemeinschaftsgruben!$C$10-F133))</f>
        <v>0</v>
      </c>
      <c r="H133" s="4">
        <f t="shared" ca="1" si="1"/>
        <v>0</v>
      </c>
    </row>
    <row r="134" spans="3:8" x14ac:dyDescent="0.25">
      <c r="C134" s="4">
        <v>29</v>
      </c>
      <c r="D134" s="4">
        <v>4</v>
      </c>
      <c r="E134" s="136">
        <f>DATE(Gemeinschaftsgruben!$Z$3,D134,C134)</f>
        <v>46141</v>
      </c>
      <c r="F134" s="4">
        <f>IF(E134&lt;Gemeinschaftsgruben!$D$16,0,IF(COUNTIF(Gemeinschaftsgruben!$AC$46:$AC$76,E134)&gt;0,INDEX(Gemeinschaftsgruben!$N$46:$N$76,MATCH(E134,Gemeinschaftsgruben!$AC$46:$AC$76,0)),F133+Gemeinschaftsgruben!$Z$38))</f>
        <v>0</v>
      </c>
      <c r="G134" s="4">
        <f>IF(E134&lt;Gemeinschaftsgruben!$D$16,0,MAX(0,Gemeinschaftsgruben!$C$10-F134))</f>
        <v>0</v>
      </c>
      <c r="H134" s="4">
        <f t="shared" ca="1" si="1"/>
        <v>0</v>
      </c>
    </row>
    <row r="135" spans="3:8" x14ac:dyDescent="0.25">
      <c r="C135" s="4">
        <v>30</v>
      </c>
      <c r="D135" s="4">
        <v>4</v>
      </c>
      <c r="E135" s="136">
        <f>DATE(Gemeinschaftsgruben!$Z$3,D135,C135)</f>
        <v>46142</v>
      </c>
      <c r="F135" s="4">
        <f>IF(E135&lt;Gemeinschaftsgruben!$D$16,0,IF(COUNTIF(Gemeinschaftsgruben!$AC$46:$AC$76,E135)&gt;0,INDEX(Gemeinschaftsgruben!$N$46:$N$76,MATCH(E135,Gemeinschaftsgruben!$AC$46:$AC$76,0)),F134+Gemeinschaftsgruben!$Z$38))</f>
        <v>0</v>
      </c>
      <c r="G135" s="4">
        <f>IF(E135&lt;Gemeinschaftsgruben!$D$16,0,MAX(0,Gemeinschaftsgruben!$C$10-F135))</f>
        <v>0</v>
      </c>
      <c r="H135" s="4">
        <f t="shared" ca="1" si="1"/>
        <v>0</v>
      </c>
    </row>
    <row r="136" spans="3:8" x14ac:dyDescent="0.25">
      <c r="C136">
        <v>1</v>
      </c>
      <c r="D136" s="4">
        <v>5</v>
      </c>
      <c r="E136" s="136">
        <f>DATE(Gemeinschaftsgruben!$Z$3,D136,C136)</f>
        <v>46143</v>
      </c>
      <c r="F136" s="4">
        <f>IF(E136&lt;Gemeinschaftsgruben!$D$16,0,IF(COUNTIF(Gemeinschaftsgruben!$AC$46:$AC$76,E136)&gt;0,INDEX(Gemeinschaftsgruben!$N$46:$N$76,MATCH(E136,Gemeinschaftsgruben!$AC$46:$AC$76,0)),F135+Gemeinschaftsgruben!$Z$38))</f>
        <v>0</v>
      </c>
      <c r="G136" s="4">
        <f>IF(E136&lt;Gemeinschaftsgruben!$D$16,0,MAX(0,Gemeinschaftsgruben!$C$10-F136))</f>
        <v>0</v>
      </c>
      <c r="H136" s="4">
        <f t="shared" ca="1" si="1"/>
        <v>0</v>
      </c>
    </row>
    <row r="137" spans="3:8" x14ac:dyDescent="0.25">
      <c r="C137">
        <v>2</v>
      </c>
      <c r="D137" s="4">
        <v>5</v>
      </c>
      <c r="E137" s="136">
        <f>DATE(Gemeinschaftsgruben!$Z$3,D137,C137)</f>
        <v>46144</v>
      </c>
      <c r="F137" s="4">
        <f>IF(E137&lt;Gemeinschaftsgruben!$D$16,0,IF(COUNTIF(Gemeinschaftsgruben!$AC$46:$AC$76,E137)&gt;0,INDEX(Gemeinschaftsgruben!$N$46:$N$76,MATCH(E137,Gemeinschaftsgruben!$AC$46:$AC$76,0)),F136+Gemeinschaftsgruben!$Z$38))</f>
        <v>0</v>
      </c>
      <c r="G137" s="4">
        <f>IF(E137&lt;Gemeinschaftsgruben!$D$16,0,MAX(0,Gemeinschaftsgruben!$C$10-F137))</f>
        <v>0</v>
      </c>
      <c r="H137" s="4">
        <f t="shared" ca="1" si="1"/>
        <v>0</v>
      </c>
    </row>
    <row r="138" spans="3:8" x14ac:dyDescent="0.25">
      <c r="C138" s="4">
        <v>3</v>
      </c>
      <c r="D138" s="4">
        <v>5</v>
      </c>
      <c r="E138" s="136">
        <f>DATE(Gemeinschaftsgruben!$Z$3,D138,C138)</f>
        <v>46145</v>
      </c>
      <c r="F138" s="4">
        <f>IF(E138&lt;Gemeinschaftsgruben!$D$16,0,IF(COUNTIF(Gemeinschaftsgruben!$AC$46:$AC$76,E138)&gt;0,INDEX(Gemeinschaftsgruben!$N$46:$N$76,MATCH(E138,Gemeinschaftsgruben!$AC$46:$AC$76,0)),F137+Gemeinschaftsgruben!$Z$38))</f>
        <v>0</v>
      </c>
      <c r="G138" s="4">
        <f>IF(E138&lt;Gemeinschaftsgruben!$D$16,0,MAX(0,Gemeinschaftsgruben!$C$10-F138))</f>
        <v>0</v>
      </c>
      <c r="H138" s="4">
        <f t="shared" ca="1" si="1"/>
        <v>0</v>
      </c>
    </row>
    <row r="139" spans="3:8" x14ac:dyDescent="0.25">
      <c r="C139" s="4">
        <v>4</v>
      </c>
      <c r="D139" s="4">
        <v>5</v>
      </c>
      <c r="E139" s="136">
        <f>DATE(Gemeinschaftsgruben!$Z$3,D139,C139)</f>
        <v>46146</v>
      </c>
      <c r="F139" s="4">
        <f>IF(E139&lt;Gemeinschaftsgruben!$D$16,0,IF(COUNTIF(Gemeinschaftsgruben!$AC$46:$AC$76,E139)&gt;0,INDEX(Gemeinschaftsgruben!$N$46:$N$76,MATCH(E139,Gemeinschaftsgruben!$AC$46:$AC$76,0)),F138+Gemeinschaftsgruben!$Z$38))</f>
        <v>0</v>
      </c>
      <c r="G139" s="4">
        <f>IF(E139&lt;Gemeinschaftsgruben!$D$16,0,MAX(0,Gemeinschaftsgruben!$C$10-F139))</f>
        <v>0</v>
      </c>
      <c r="H139" s="4">
        <f t="shared" ca="1" si="1"/>
        <v>0</v>
      </c>
    </row>
    <row r="140" spans="3:8" x14ac:dyDescent="0.25">
      <c r="C140" s="4">
        <v>5</v>
      </c>
      <c r="D140" s="4">
        <v>5</v>
      </c>
      <c r="E140" s="136">
        <f>DATE(Gemeinschaftsgruben!$Z$3,D140,C140)</f>
        <v>46147</v>
      </c>
      <c r="F140" s="4">
        <f>IF(E140&lt;Gemeinschaftsgruben!$D$16,0,IF(COUNTIF(Gemeinschaftsgruben!$AC$46:$AC$76,E140)&gt;0,INDEX(Gemeinschaftsgruben!$N$46:$N$76,MATCH(E140,Gemeinschaftsgruben!$AC$46:$AC$76,0)),F139+Gemeinschaftsgruben!$Z$38))</f>
        <v>0</v>
      </c>
      <c r="G140" s="4">
        <f>IF(E140&lt;Gemeinschaftsgruben!$D$16,0,MAX(0,Gemeinschaftsgruben!$C$10-F140))</f>
        <v>0</v>
      </c>
      <c r="H140" s="4">
        <f t="shared" ca="1" si="1"/>
        <v>0</v>
      </c>
    </row>
    <row r="141" spans="3:8" x14ac:dyDescent="0.25">
      <c r="C141" s="4">
        <v>6</v>
      </c>
      <c r="D141" s="4">
        <v>5</v>
      </c>
      <c r="E141" s="136">
        <f>DATE(Gemeinschaftsgruben!$Z$3,D141,C141)</f>
        <v>46148</v>
      </c>
      <c r="F141" s="4">
        <f>IF(E141&lt;Gemeinschaftsgruben!$D$16,0,IF(COUNTIF(Gemeinschaftsgruben!$AC$46:$AC$76,E141)&gt;0,INDEX(Gemeinschaftsgruben!$N$46:$N$76,MATCH(E141,Gemeinschaftsgruben!$AC$46:$AC$76,0)),F140+Gemeinschaftsgruben!$Z$38))</f>
        <v>0</v>
      </c>
      <c r="G141" s="4">
        <f>IF(E141&lt;Gemeinschaftsgruben!$D$16,0,MAX(0,Gemeinschaftsgruben!$C$10-F141))</f>
        <v>0</v>
      </c>
      <c r="H141" s="4">
        <f t="shared" ca="1" si="1"/>
        <v>0</v>
      </c>
    </row>
    <row r="142" spans="3:8" x14ac:dyDescent="0.25">
      <c r="C142" s="4">
        <v>7</v>
      </c>
      <c r="D142" s="4">
        <v>5</v>
      </c>
      <c r="E142" s="136">
        <f>DATE(Gemeinschaftsgruben!$Z$3,D142,C142)</f>
        <v>46149</v>
      </c>
      <c r="F142" s="4">
        <f>IF(E142&lt;Gemeinschaftsgruben!$D$16,0,IF(COUNTIF(Gemeinschaftsgruben!$AC$46:$AC$76,E142)&gt;0,INDEX(Gemeinschaftsgruben!$N$46:$N$76,MATCH(E142,Gemeinschaftsgruben!$AC$46:$AC$76,0)),F141+Gemeinschaftsgruben!$Z$38))</f>
        <v>0</v>
      </c>
      <c r="G142" s="4">
        <f>IF(E142&lt;Gemeinschaftsgruben!$D$16,0,MAX(0,Gemeinschaftsgruben!$C$10-F142))</f>
        <v>0</v>
      </c>
      <c r="H142" s="4">
        <f t="shared" ca="1" si="1"/>
        <v>0</v>
      </c>
    </row>
    <row r="143" spans="3:8" x14ac:dyDescent="0.25">
      <c r="C143" s="4">
        <v>8</v>
      </c>
      <c r="D143" s="4">
        <v>5</v>
      </c>
      <c r="E143" s="136">
        <f>DATE(Gemeinschaftsgruben!$Z$3,D143,C143)</f>
        <v>46150</v>
      </c>
      <c r="F143" s="4">
        <f>IF(E143&lt;Gemeinschaftsgruben!$D$16,0,IF(COUNTIF(Gemeinschaftsgruben!$AC$46:$AC$76,E143)&gt;0,INDEX(Gemeinschaftsgruben!$N$46:$N$76,MATCH(E143,Gemeinschaftsgruben!$AC$46:$AC$76,0)),F142+Gemeinschaftsgruben!$Z$38))</f>
        <v>0</v>
      </c>
      <c r="G143" s="4">
        <f>IF(E143&lt;Gemeinschaftsgruben!$D$16,0,MAX(0,Gemeinschaftsgruben!$C$10-F143))</f>
        <v>0</v>
      </c>
      <c r="H143" s="4">
        <f t="shared" ca="1" si="1"/>
        <v>0</v>
      </c>
    </row>
    <row r="144" spans="3:8" x14ac:dyDescent="0.25">
      <c r="C144" s="4">
        <v>9</v>
      </c>
      <c r="D144" s="4">
        <v>5</v>
      </c>
      <c r="E144" s="136">
        <f>DATE(Gemeinschaftsgruben!$Z$3,D144,C144)</f>
        <v>46151</v>
      </c>
      <c r="F144" s="4">
        <f>IF(E144&lt;Gemeinschaftsgruben!$D$16,0,IF(COUNTIF(Gemeinschaftsgruben!$AC$46:$AC$76,E144)&gt;0,INDEX(Gemeinschaftsgruben!$N$46:$N$76,MATCH(E144,Gemeinschaftsgruben!$AC$46:$AC$76,0)),F143+Gemeinschaftsgruben!$Z$38))</f>
        <v>0</v>
      </c>
      <c r="G144" s="4">
        <f>IF(E144&lt;Gemeinschaftsgruben!$D$16,0,MAX(0,Gemeinschaftsgruben!$C$10-F144))</f>
        <v>0</v>
      </c>
      <c r="H144" s="4">
        <f t="shared" ref="H144:H207" ca="1" si="2">IF(E144=$E$11,100,0)</f>
        <v>0</v>
      </c>
    </row>
    <row r="145" spans="3:8" x14ac:dyDescent="0.25">
      <c r="C145" s="4">
        <v>10</v>
      </c>
      <c r="D145" s="4">
        <v>5</v>
      </c>
      <c r="E145" s="136">
        <f>DATE(Gemeinschaftsgruben!$Z$3,D145,C145)</f>
        <v>46152</v>
      </c>
      <c r="F145" s="4">
        <f>IF(E145&lt;Gemeinschaftsgruben!$D$16,0,IF(COUNTIF(Gemeinschaftsgruben!$AC$46:$AC$76,E145)&gt;0,INDEX(Gemeinschaftsgruben!$N$46:$N$76,MATCH(E145,Gemeinschaftsgruben!$AC$46:$AC$76,0)),F144+Gemeinschaftsgruben!$Z$38))</f>
        <v>0</v>
      </c>
      <c r="G145" s="4">
        <f>IF(E145&lt;Gemeinschaftsgruben!$D$16,0,MAX(0,Gemeinschaftsgruben!$C$10-F145))</f>
        <v>0</v>
      </c>
      <c r="H145" s="4">
        <f t="shared" ca="1" si="2"/>
        <v>0</v>
      </c>
    </row>
    <row r="146" spans="3:8" x14ac:dyDescent="0.25">
      <c r="C146" s="4">
        <v>11</v>
      </c>
      <c r="D146" s="4">
        <v>5</v>
      </c>
      <c r="E146" s="136">
        <f>DATE(Gemeinschaftsgruben!$Z$3,D146,C146)</f>
        <v>46153</v>
      </c>
      <c r="F146" s="4">
        <f>IF(E146&lt;Gemeinschaftsgruben!$D$16,0,IF(COUNTIF(Gemeinschaftsgruben!$AC$46:$AC$76,E146)&gt;0,INDEX(Gemeinschaftsgruben!$N$46:$N$76,MATCH(E146,Gemeinschaftsgruben!$AC$46:$AC$76,0)),F145+Gemeinschaftsgruben!$Z$38))</f>
        <v>0</v>
      </c>
      <c r="G146" s="4">
        <f>IF(E146&lt;Gemeinschaftsgruben!$D$16,0,MAX(0,Gemeinschaftsgruben!$C$10-F146))</f>
        <v>0</v>
      </c>
      <c r="H146" s="4">
        <f t="shared" ca="1" si="2"/>
        <v>0</v>
      </c>
    </row>
    <row r="147" spans="3:8" x14ac:dyDescent="0.25">
      <c r="C147" s="4">
        <v>12</v>
      </c>
      <c r="D147" s="4">
        <v>5</v>
      </c>
      <c r="E147" s="136">
        <f>DATE(Gemeinschaftsgruben!$Z$3,D147,C147)</f>
        <v>46154</v>
      </c>
      <c r="F147" s="4">
        <f>IF(E147&lt;Gemeinschaftsgruben!$D$16,0,IF(COUNTIF(Gemeinschaftsgruben!$AC$46:$AC$76,E147)&gt;0,INDEX(Gemeinschaftsgruben!$N$46:$N$76,MATCH(E147,Gemeinschaftsgruben!$AC$46:$AC$76,0)),F146+Gemeinschaftsgruben!$Z$38))</f>
        <v>0</v>
      </c>
      <c r="G147" s="4">
        <f>IF(E147&lt;Gemeinschaftsgruben!$D$16,0,MAX(0,Gemeinschaftsgruben!$C$10-F147))</f>
        <v>0</v>
      </c>
      <c r="H147" s="4">
        <f t="shared" ca="1" si="2"/>
        <v>0</v>
      </c>
    </row>
    <row r="148" spans="3:8" x14ac:dyDescent="0.25">
      <c r="C148" s="4">
        <v>13</v>
      </c>
      <c r="D148" s="4">
        <v>5</v>
      </c>
      <c r="E148" s="136">
        <f>DATE(Gemeinschaftsgruben!$Z$3,D148,C148)</f>
        <v>46155</v>
      </c>
      <c r="F148" s="4">
        <f>IF(E148&lt;Gemeinschaftsgruben!$D$16,0,IF(COUNTIF(Gemeinschaftsgruben!$AC$46:$AC$76,E148)&gt;0,INDEX(Gemeinschaftsgruben!$N$46:$N$76,MATCH(E148,Gemeinschaftsgruben!$AC$46:$AC$76,0)),F147+Gemeinschaftsgruben!$Z$38))</f>
        <v>0</v>
      </c>
      <c r="G148" s="4">
        <f>IF(E148&lt;Gemeinschaftsgruben!$D$16,0,MAX(0,Gemeinschaftsgruben!$C$10-F148))</f>
        <v>0</v>
      </c>
      <c r="H148" s="4">
        <f t="shared" ca="1" si="2"/>
        <v>0</v>
      </c>
    </row>
    <row r="149" spans="3:8" x14ac:dyDescent="0.25">
      <c r="C149" s="4">
        <v>14</v>
      </c>
      <c r="D149" s="4">
        <v>5</v>
      </c>
      <c r="E149" s="136">
        <f>DATE(Gemeinschaftsgruben!$Z$3,D149,C149)</f>
        <v>46156</v>
      </c>
      <c r="F149" s="4">
        <f>IF(E149&lt;Gemeinschaftsgruben!$D$16,0,IF(COUNTIF(Gemeinschaftsgruben!$AC$46:$AC$76,E149)&gt;0,INDEX(Gemeinschaftsgruben!$N$46:$N$76,MATCH(E149,Gemeinschaftsgruben!$AC$46:$AC$76,0)),F148+Gemeinschaftsgruben!$Z$38))</f>
        <v>0</v>
      </c>
      <c r="G149" s="4">
        <f>IF(E149&lt;Gemeinschaftsgruben!$D$16,0,MAX(0,Gemeinschaftsgruben!$C$10-F149))</f>
        <v>0</v>
      </c>
      <c r="H149" s="4">
        <f t="shared" ca="1" si="2"/>
        <v>0</v>
      </c>
    </row>
    <row r="150" spans="3:8" x14ac:dyDescent="0.25">
      <c r="C150" s="4">
        <v>15</v>
      </c>
      <c r="D150" s="4">
        <v>5</v>
      </c>
      <c r="E150" s="136">
        <f>DATE(Gemeinschaftsgruben!$Z$3,D150,C150)</f>
        <v>46157</v>
      </c>
      <c r="F150" s="4">
        <f>IF(E150&lt;Gemeinschaftsgruben!$D$16,0,IF(COUNTIF(Gemeinschaftsgruben!$AC$46:$AC$76,E150)&gt;0,INDEX(Gemeinschaftsgruben!$N$46:$N$76,MATCH(E150,Gemeinschaftsgruben!$AC$46:$AC$76,0)),F149+Gemeinschaftsgruben!$Z$38))</f>
        <v>0</v>
      </c>
      <c r="G150" s="4">
        <f>IF(E150&lt;Gemeinschaftsgruben!$D$16,0,MAX(0,Gemeinschaftsgruben!$C$10-F150))</f>
        <v>0</v>
      </c>
      <c r="H150" s="4">
        <f t="shared" ca="1" si="2"/>
        <v>0</v>
      </c>
    </row>
    <row r="151" spans="3:8" x14ac:dyDescent="0.25">
      <c r="C151" s="4">
        <v>16</v>
      </c>
      <c r="D151" s="4">
        <v>5</v>
      </c>
      <c r="E151" s="136">
        <f>DATE(Gemeinschaftsgruben!$Z$3,D151,C151)</f>
        <v>46158</v>
      </c>
      <c r="F151" s="4">
        <f>IF(E151&lt;Gemeinschaftsgruben!$D$16,0,IF(COUNTIF(Gemeinschaftsgruben!$AC$46:$AC$76,E151)&gt;0,INDEX(Gemeinschaftsgruben!$N$46:$N$76,MATCH(E151,Gemeinschaftsgruben!$AC$46:$AC$76,0)),F150+Gemeinschaftsgruben!$Z$38))</f>
        <v>0</v>
      </c>
      <c r="G151" s="4">
        <f>IF(E151&lt;Gemeinschaftsgruben!$D$16,0,MAX(0,Gemeinschaftsgruben!$C$10-F151))</f>
        <v>0</v>
      </c>
      <c r="H151" s="4">
        <f t="shared" ca="1" si="2"/>
        <v>0</v>
      </c>
    </row>
    <row r="152" spans="3:8" x14ac:dyDescent="0.25">
      <c r="C152" s="4">
        <v>17</v>
      </c>
      <c r="D152" s="4">
        <v>5</v>
      </c>
      <c r="E152" s="136">
        <f>DATE(Gemeinschaftsgruben!$Z$3,D152,C152)</f>
        <v>46159</v>
      </c>
      <c r="F152" s="4">
        <f>IF(E152&lt;Gemeinschaftsgruben!$D$16,0,IF(COUNTIF(Gemeinschaftsgruben!$AC$46:$AC$76,E152)&gt;0,INDEX(Gemeinschaftsgruben!$N$46:$N$76,MATCH(E152,Gemeinschaftsgruben!$AC$46:$AC$76,0)),F151+Gemeinschaftsgruben!$Z$38))</f>
        <v>0</v>
      </c>
      <c r="G152" s="4">
        <f>IF(E152&lt;Gemeinschaftsgruben!$D$16,0,MAX(0,Gemeinschaftsgruben!$C$10-F152))</f>
        <v>0</v>
      </c>
      <c r="H152" s="4">
        <f t="shared" ca="1" si="2"/>
        <v>0</v>
      </c>
    </row>
    <row r="153" spans="3:8" x14ac:dyDescent="0.25">
      <c r="C153" s="4">
        <v>18</v>
      </c>
      <c r="D153" s="4">
        <v>5</v>
      </c>
      <c r="E153" s="136">
        <f>DATE(Gemeinschaftsgruben!$Z$3,D153,C153)</f>
        <v>46160</v>
      </c>
      <c r="F153" s="4">
        <f>IF(E153&lt;Gemeinschaftsgruben!$D$16,0,IF(COUNTIF(Gemeinschaftsgruben!$AC$46:$AC$76,E153)&gt;0,INDEX(Gemeinschaftsgruben!$N$46:$N$76,MATCH(E153,Gemeinschaftsgruben!$AC$46:$AC$76,0)),F152+Gemeinschaftsgruben!$Z$38))</f>
        <v>0</v>
      </c>
      <c r="G153" s="4">
        <f>IF(E153&lt;Gemeinschaftsgruben!$D$16,0,MAX(0,Gemeinschaftsgruben!$C$10-F153))</f>
        <v>0</v>
      </c>
      <c r="H153" s="4">
        <f t="shared" ca="1" si="2"/>
        <v>0</v>
      </c>
    </row>
    <row r="154" spans="3:8" x14ac:dyDescent="0.25">
      <c r="C154" s="4">
        <v>19</v>
      </c>
      <c r="D154" s="4">
        <v>5</v>
      </c>
      <c r="E154" s="136">
        <f>DATE(Gemeinschaftsgruben!$Z$3,D154,C154)</f>
        <v>46161</v>
      </c>
      <c r="F154" s="4">
        <f>IF(E154&lt;Gemeinschaftsgruben!$D$16,0,IF(COUNTIF(Gemeinschaftsgruben!$AC$46:$AC$76,E154)&gt;0,INDEX(Gemeinschaftsgruben!$N$46:$N$76,MATCH(E154,Gemeinschaftsgruben!$AC$46:$AC$76,0)),F153+Gemeinschaftsgruben!$Z$38))</f>
        <v>0</v>
      </c>
      <c r="G154" s="4">
        <f>IF(E154&lt;Gemeinschaftsgruben!$D$16,0,MAX(0,Gemeinschaftsgruben!$C$10-F154))</f>
        <v>0</v>
      </c>
      <c r="H154" s="4">
        <f t="shared" ca="1" si="2"/>
        <v>0</v>
      </c>
    </row>
    <row r="155" spans="3:8" x14ac:dyDescent="0.25">
      <c r="C155" s="4">
        <v>20</v>
      </c>
      <c r="D155" s="4">
        <v>5</v>
      </c>
      <c r="E155" s="136">
        <f>DATE(Gemeinschaftsgruben!$Z$3,D155,C155)</f>
        <v>46162</v>
      </c>
      <c r="F155" s="4">
        <f>IF(E155&lt;Gemeinschaftsgruben!$D$16,0,IF(COUNTIF(Gemeinschaftsgruben!$AC$46:$AC$76,E155)&gt;0,INDEX(Gemeinschaftsgruben!$N$46:$N$76,MATCH(E155,Gemeinschaftsgruben!$AC$46:$AC$76,0)),F154+Gemeinschaftsgruben!$Z$38))</f>
        <v>0</v>
      </c>
      <c r="G155" s="4">
        <f>IF(E155&lt;Gemeinschaftsgruben!$D$16,0,MAX(0,Gemeinschaftsgruben!$C$10-F155))</f>
        <v>0</v>
      </c>
      <c r="H155" s="4">
        <f t="shared" ca="1" si="2"/>
        <v>0</v>
      </c>
    </row>
    <row r="156" spans="3:8" x14ac:dyDescent="0.25">
      <c r="C156" s="4">
        <v>21</v>
      </c>
      <c r="D156" s="4">
        <v>5</v>
      </c>
      <c r="E156" s="136">
        <f>DATE(Gemeinschaftsgruben!$Z$3,D156,C156)</f>
        <v>46163</v>
      </c>
      <c r="F156" s="4">
        <f>IF(E156&lt;Gemeinschaftsgruben!$D$16,0,IF(COUNTIF(Gemeinschaftsgruben!$AC$46:$AC$76,E156)&gt;0,INDEX(Gemeinschaftsgruben!$N$46:$N$76,MATCH(E156,Gemeinschaftsgruben!$AC$46:$AC$76,0)),F155+Gemeinschaftsgruben!$Z$38))</f>
        <v>0</v>
      </c>
      <c r="G156" s="4">
        <f>IF(E156&lt;Gemeinschaftsgruben!$D$16,0,MAX(0,Gemeinschaftsgruben!$C$10-F156))</f>
        <v>0</v>
      </c>
      <c r="H156" s="4">
        <f t="shared" ca="1" si="2"/>
        <v>0</v>
      </c>
    </row>
    <row r="157" spans="3:8" x14ac:dyDescent="0.25">
      <c r="C157" s="4">
        <v>22</v>
      </c>
      <c r="D157" s="4">
        <v>5</v>
      </c>
      <c r="E157" s="136">
        <f>DATE(Gemeinschaftsgruben!$Z$3,D157,C157)</f>
        <v>46164</v>
      </c>
      <c r="F157" s="4">
        <f>IF(E157&lt;Gemeinschaftsgruben!$D$16,0,IF(COUNTIF(Gemeinschaftsgruben!$AC$46:$AC$76,E157)&gt;0,INDEX(Gemeinschaftsgruben!$N$46:$N$76,MATCH(E157,Gemeinschaftsgruben!$AC$46:$AC$76,0)),F156+Gemeinschaftsgruben!$Z$38))</f>
        <v>0</v>
      </c>
      <c r="G157" s="4">
        <f>IF(E157&lt;Gemeinschaftsgruben!$D$16,0,MAX(0,Gemeinschaftsgruben!$C$10-F157))</f>
        <v>0</v>
      </c>
      <c r="H157" s="4">
        <f t="shared" ca="1" si="2"/>
        <v>0</v>
      </c>
    </row>
    <row r="158" spans="3:8" x14ac:dyDescent="0.25">
      <c r="C158" s="4">
        <v>23</v>
      </c>
      <c r="D158" s="4">
        <v>5</v>
      </c>
      <c r="E158" s="136">
        <f>DATE(Gemeinschaftsgruben!$Z$3,D158,C158)</f>
        <v>46165</v>
      </c>
      <c r="F158" s="4">
        <f>IF(E158&lt;Gemeinschaftsgruben!$D$16,0,IF(COUNTIF(Gemeinschaftsgruben!$AC$46:$AC$76,E158)&gt;0,INDEX(Gemeinschaftsgruben!$N$46:$N$76,MATCH(E158,Gemeinschaftsgruben!$AC$46:$AC$76,0)),F157+Gemeinschaftsgruben!$Z$38))</f>
        <v>0</v>
      </c>
      <c r="G158" s="4">
        <f>IF(E158&lt;Gemeinschaftsgruben!$D$16,0,MAX(0,Gemeinschaftsgruben!$C$10-F158))</f>
        <v>0</v>
      </c>
      <c r="H158" s="4">
        <f t="shared" ca="1" si="2"/>
        <v>0</v>
      </c>
    </row>
    <row r="159" spans="3:8" x14ac:dyDescent="0.25">
      <c r="C159" s="4">
        <v>24</v>
      </c>
      <c r="D159" s="4">
        <v>5</v>
      </c>
      <c r="E159" s="136">
        <f>DATE(Gemeinschaftsgruben!$Z$3,D159,C159)</f>
        <v>46166</v>
      </c>
      <c r="F159" s="4">
        <f>IF(E159&lt;Gemeinschaftsgruben!$D$16,0,IF(COUNTIF(Gemeinschaftsgruben!$AC$46:$AC$76,E159)&gt;0,INDEX(Gemeinschaftsgruben!$N$46:$N$76,MATCH(E159,Gemeinschaftsgruben!$AC$46:$AC$76,0)),F158+Gemeinschaftsgruben!$Z$38))</f>
        <v>0</v>
      </c>
      <c r="G159" s="4">
        <f>IF(E159&lt;Gemeinschaftsgruben!$D$16,0,MAX(0,Gemeinschaftsgruben!$C$10-F159))</f>
        <v>0</v>
      </c>
      <c r="H159" s="4">
        <f t="shared" ca="1" si="2"/>
        <v>0</v>
      </c>
    </row>
    <row r="160" spans="3:8" x14ac:dyDescent="0.25">
      <c r="C160" s="4">
        <v>25</v>
      </c>
      <c r="D160" s="4">
        <v>5</v>
      </c>
      <c r="E160" s="136">
        <f>DATE(Gemeinschaftsgruben!$Z$3,D160,C160)</f>
        <v>46167</v>
      </c>
      <c r="F160" s="4">
        <f>IF(E160&lt;Gemeinschaftsgruben!$D$16,0,IF(COUNTIF(Gemeinschaftsgruben!$AC$46:$AC$76,E160)&gt;0,INDEX(Gemeinschaftsgruben!$N$46:$N$76,MATCH(E160,Gemeinschaftsgruben!$AC$46:$AC$76,0)),F159+Gemeinschaftsgruben!$Z$38))</f>
        <v>0</v>
      </c>
      <c r="G160" s="4">
        <f>IF(E160&lt;Gemeinschaftsgruben!$D$16,0,MAX(0,Gemeinschaftsgruben!$C$10-F160))</f>
        <v>0</v>
      </c>
      <c r="H160" s="4">
        <f t="shared" ca="1" si="2"/>
        <v>0</v>
      </c>
    </row>
    <row r="161" spans="3:8" x14ac:dyDescent="0.25">
      <c r="C161" s="4">
        <v>26</v>
      </c>
      <c r="D161" s="4">
        <v>5</v>
      </c>
      <c r="E161" s="136">
        <f>DATE(Gemeinschaftsgruben!$Z$3,D161,C161)</f>
        <v>46168</v>
      </c>
      <c r="F161" s="4">
        <f>IF(E161&lt;Gemeinschaftsgruben!$D$16,0,IF(COUNTIF(Gemeinschaftsgruben!$AC$46:$AC$76,E161)&gt;0,INDEX(Gemeinschaftsgruben!$N$46:$N$76,MATCH(E161,Gemeinschaftsgruben!$AC$46:$AC$76,0)),F160+Gemeinschaftsgruben!$Z$38))</f>
        <v>0</v>
      </c>
      <c r="G161" s="4">
        <f>IF(E161&lt;Gemeinschaftsgruben!$D$16,0,MAX(0,Gemeinschaftsgruben!$C$10-F161))</f>
        <v>0</v>
      </c>
      <c r="H161" s="4">
        <f t="shared" ca="1" si="2"/>
        <v>0</v>
      </c>
    </row>
    <row r="162" spans="3:8" x14ac:dyDescent="0.25">
      <c r="C162" s="4">
        <v>27</v>
      </c>
      <c r="D162" s="4">
        <v>5</v>
      </c>
      <c r="E162" s="136">
        <f>DATE(Gemeinschaftsgruben!$Z$3,D162,C162)</f>
        <v>46169</v>
      </c>
      <c r="F162" s="4">
        <f>IF(E162&lt;Gemeinschaftsgruben!$D$16,0,IF(COUNTIF(Gemeinschaftsgruben!$AC$46:$AC$76,E162)&gt;0,INDEX(Gemeinschaftsgruben!$N$46:$N$76,MATCH(E162,Gemeinschaftsgruben!$AC$46:$AC$76,0)),F161+Gemeinschaftsgruben!$Z$38))</f>
        <v>0</v>
      </c>
      <c r="G162" s="4">
        <f>IF(E162&lt;Gemeinschaftsgruben!$D$16,0,MAX(0,Gemeinschaftsgruben!$C$10-F162))</f>
        <v>0</v>
      </c>
      <c r="H162" s="4">
        <f t="shared" ca="1" si="2"/>
        <v>0</v>
      </c>
    </row>
    <row r="163" spans="3:8" x14ac:dyDescent="0.25">
      <c r="C163" s="4">
        <v>28</v>
      </c>
      <c r="D163" s="4">
        <v>5</v>
      </c>
      <c r="E163" s="136">
        <f>DATE(Gemeinschaftsgruben!$Z$3,D163,C163)</f>
        <v>46170</v>
      </c>
      <c r="F163" s="4">
        <f>IF(E163&lt;Gemeinschaftsgruben!$D$16,0,IF(COUNTIF(Gemeinschaftsgruben!$AC$46:$AC$76,E163)&gt;0,INDEX(Gemeinschaftsgruben!$N$46:$N$76,MATCH(E163,Gemeinschaftsgruben!$AC$46:$AC$76,0)),F162+Gemeinschaftsgruben!$Z$38))</f>
        <v>0</v>
      </c>
      <c r="G163" s="4">
        <f>IF(E163&lt;Gemeinschaftsgruben!$D$16,0,MAX(0,Gemeinschaftsgruben!$C$10-F163))</f>
        <v>0</v>
      </c>
      <c r="H163" s="4">
        <f t="shared" ca="1" si="2"/>
        <v>0</v>
      </c>
    </row>
    <row r="164" spans="3:8" x14ac:dyDescent="0.25">
      <c r="C164" s="4">
        <v>29</v>
      </c>
      <c r="D164" s="4">
        <v>5</v>
      </c>
      <c r="E164" s="136">
        <f>DATE(Gemeinschaftsgruben!$Z$3,D164,C164)</f>
        <v>46171</v>
      </c>
      <c r="F164" s="4">
        <f>IF(E164&lt;Gemeinschaftsgruben!$D$16,0,IF(COUNTIF(Gemeinschaftsgruben!$AC$46:$AC$76,E164)&gt;0,INDEX(Gemeinschaftsgruben!$N$46:$N$76,MATCH(E164,Gemeinschaftsgruben!$AC$46:$AC$76,0)),F163+Gemeinschaftsgruben!$Z$38))</f>
        <v>0</v>
      </c>
      <c r="G164" s="4">
        <f>IF(E164&lt;Gemeinschaftsgruben!$D$16,0,MAX(0,Gemeinschaftsgruben!$C$10-F164))</f>
        <v>0</v>
      </c>
      <c r="H164" s="4">
        <f t="shared" ca="1" si="2"/>
        <v>0</v>
      </c>
    </row>
    <row r="165" spans="3:8" x14ac:dyDescent="0.25">
      <c r="C165" s="4">
        <v>30</v>
      </c>
      <c r="D165" s="4">
        <v>5</v>
      </c>
      <c r="E165" s="136">
        <f>DATE(Gemeinschaftsgruben!$Z$3,D165,C165)</f>
        <v>46172</v>
      </c>
      <c r="F165" s="4">
        <f>IF(E165&lt;Gemeinschaftsgruben!$D$16,0,IF(COUNTIF(Gemeinschaftsgruben!$AC$46:$AC$76,E165)&gt;0,INDEX(Gemeinschaftsgruben!$N$46:$N$76,MATCH(E165,Gemeinschaftsgruben!$AC$46:$AC$76,0)),F164+Gemeinschaftsgruben!$Z$38))</f>
        <v>0</v>
      </c>
      <c r="G165" s="4">
        <f>IF(E165&lt;Gemeinschaftsgruben!$D$16,0,MAX(0,Gemeinschaftsgruben!$C$10-F165))</f>
        <v>0</v>
      </c>
      <c r="H165" s="4">
        <f t="shared" ca="1" si="2"/>
        <v>0</v>
      </c>
    </row>
    <row r="166" spans="3:8" x14ac:dyDescent="0.25">
      <c r="C166" s="4">
        <v>31</v>
      </c>
      <c r="D166" s="4">
        <v>5</v>
      </c>
      <c r="E166" s="136">
        <f>DATE(Gemeinschaftsgruben!$Z$3,D166,C166)</f>
        <v>46173</v>
      </c>
      <c r="F166" s="4">
        <f>IF(E166&lt;Gemeinschaftsgruben!$D$16,0,IF(COUNTIF(Gemeinschaftsgruben!$AC$46:$AC$76,E166)&gt;0,INDEX(Gemeinschaftsgruben!$N$46:$N$76,MATCH(E166,Gemeinschaftsgruben!$AC$46:$AC$76,0)),F165+Gemeinschaftsgruben!$Z$38))</f>
        <v>0</v>
      </c>
      <c r="G166" s="4">
        <f>IF(E166&lt;Gemeinschaftsgruben!$D$16,0,MAX(0,Gemeinschaftsgruben!$C$10-F166))</f>
        <v>0</v>
      </c>
      <c r="H166" s="4">
        <f t="shared" ca="1" si="2"/>
        <v>0</v>
      </c>
    </row>
    <row r="167" spans="3:8" x14ac:dyDescent="0.25">
      <c r="C167">
        <v>1</v>
      </c>
      <c r="D167" s="4">
        <v>6</v>
      </c>
      <c r="E167" s="136">
        <f>DATE(Gemeinschaftsgruben!$Z$3,D167,C167)</f>
        <v>46174</v>
      </c>
      <c r="F167" s="4">
        <f>IF(E167&lt;Gemeinschaftsgruben!$D$16,0,IF(COUNTIF(Gemeinschaftsgruben!$AC$46:$AC$76,E167)&gt;0,INDEX(Gemeinschaftsgruben!$N$46:$N$76,MATCH(E167,Gemeinschaftsgruben!$AC$46:$AC$76,0)),F166+Gemeinschaftsgruben!$Z$38))</f>
        <v>0</v>
      </c>
      <c r="G167" s="4">
        <f>IF(E167&lt;Gemeinschaftsgruben!$D$16,0,MAX(0,Gemeinschaftsgruben!$C$10-F167))</f>
        <v>0</v>
      </c>
      <c r="H167" s="4">
        <f t="shared" ca="1" si="2"/>
        <v>0</v>
      </c>
    </row>
    <row r="168" spans="3:8" x14ac:dyDescent="0.25">
      <c r="C168">
        <v>2</v>
      </c>
      <c r="D168" s="4">
        <v>6</v>
      </c>
      <c r="E168" s="136">
        <f>DATE(Gemeinschaftsgruben!$Z$3,D168,C168)</f>
        <v>46175</v>
      </c>
      <c r="F168" s="4">
        <f>IF(E168&lt;Gemeinschaftsgruben!$D$16,0,IF(COUNTIF(Gemeinschaftsgruben!$AC$46:$AC$76,E168)&gt;0,INDEX(Gemeinschaftsgruben!$N$46:$N$76,MATCH(E168,Gemeinschaftsgruben!$AC$46:$AC$76,0)),F167+Gemeinschaftsgruben!$Z$38))</f>
        <v>0</v>
      </c>
      <c r="G168" s="4">
        <f>IF(E168&lt;Gemeinschaftsgruben!$D$16,0,MAX(0,Gemeinschaftsgruben!$C$10-F168))</f>
        <v>0</v>
      </c>
      <c r="H168" s="4">
        <f t="shared" ca="1" si="2"/>
        <v>0</v>
      </c>
    </row>
    <row r="169" spans="3:8" x14ac:dyDescent="0.25">
      <c r="C169" s="4">
        <v>3</v>
      </c>
      <c r="D169" s="4">
        <v>6</v>
      </c>
      <c r="E169" s="136">
        <f>DATE(Gemeinschaftsgruben!$Z$3,D169,C169)</f>
        <v>46176</v>
      </c>
      <c r="F169" s="4">
        <f>IF(E169&lt;Gemeinschaftsgruben!$D$16,0,IF(COUNTIF(Gemeinschaftsgruben!$AC$46:$AC$76,E169)&gt;0,INDEX(Gemeinschaftsgruben!$N$46:$N$76,MATCH(E169,Gemeinschaftsgruben!$AC$46:$AC$76,0)),F168+Gemeinschaftsgruben!$Z$38))</f>
        <v>0</v>
      </c>
      <c r="G169" s="4">
        <f>IF(E169&lt;Gemeinschaftsgruben!$D$16,0,MAX(0,Gemeinschaftsgruben!$C$10-F169))</f>
        <v>0</v>
      </c>
      <c r="H169" s="4">
        <f t="shared" ca="1" si="2"/>
        <v>0</v>
      </c>
    </row>
    <row r="170" spans="3:8" x14ac:dyDescent="0.25">
      <c r="C170" s="4">
        <v>4</v>
      </c>
      <c r="D170" s="4">
        <v>6</v>
      </c>
      <c r="E170" s="136">
        <f>DATE(Gemeinschaftsgruben!$Z$3,D170,C170)</f>
        <v>46177</v>
      </c>
      <c r="F170" s="4">
        <f>IF(E170&lt;Gemeinschaftsgruben!$D$16,0,IF(COUNTIF(Gemeinschaftsgruben!$AC$46:$AC$76,E170)&gt;0,INDEX(Gemeinschaftsgruben!$N$46:$N$76,MATCH(E170,Gemeinschaftsgruben!$AC$46:$AC$76,0)),F169+Gemeinschaftsgruben!$Z$38))</f>
        <v>0</v>
      </c>
      <c r="G170" s="4">
        <f>IF(E170&lt;Gemeinschaftsgruben!$D$16,0,MAX(0,Gemeinschaftsgruben!$C$10-F170))</f>
        <v>0</v>
      </c>
      <c r="H170" s="4">
        <f t="shared" ca="1" si="2"/>
        <v>0</v>
      </c>
    </row>
    <row r="171" spans="3:8" x14ac:dyDescent="0.25">
      <c r="C171" s="4">
        <v>5</v>
      </c>
      <c r="D171" s="4">
        <v>6</v>
      </c>
      <c r="E171" s="136">
        <f>DATE(Gemeinschaftsgruben!$Z$3,D171,C171)</f>
        <v>46178</v>
      </c>
      <c r="F171" s="4">
        <f>IF(E171&lt;Gemeinschaftsgruben!$D$16,0,IF(COUNTIF(Gemeinschaftsgruben!$AC$46:$AC$76,E171)&gt;0,INDEX(Gemeinschaftsgruben!$N$46:$N$76,MATCH(E171,Gemeinschaftsgruben!$AC$46:$AC$76,0)),F170+Gemeinschaftsgruben!$Z$38))</f>
        <v>0</v>
      </c>
      <c r="G171" s="4">
        <f>IF(E171&lt;Gemeinschaftsgruben!$D$16,0,MAX(0,Gemeinschaftsgruben!$C$10-F171))</f>
        <v>0</v>
      </c>
      <c r="H171" s="4">
        <f t="shared" ca="1" si="2"/>
        <v>0</v>
      </c>
    </row>
    <row r="172" spans="3:8" x14ac:dyDescent="0.25">
      <c r="C172" s="4">
        <v>6</v>
      </c>
      <c r="D172" s="4">
        <v>6</v>
      </c>
      <c r="E172" s="136">
        <f>DATE(Gemeinschaftsgruben!$Z$3,D172,C172)</f>
        <v>46179</v>
      </c>
      <c r="F172" s="4">
        <f>IF(E172&lt;Gemeinschaftsgruben!$D$16,0,IF(COUNTIF(Gemeinschaftsgruben!$AC$46:$AC$76,E172)&gt;0,INDEX(Gemeinschaftsgruben!$N$46:$N$76,MATCH(E172,Gemeinschaftsgruben!$AC$46:$AC$76,0)),F171+Gemeinschaftsgruben!$Z$38))</f>
        <v>0</v>
      </c>
      <c r="G172" s="4">
        <f>IF(E172&lt;Gemeinschaftsgruben!$D$16,0,MAX(0,Gemeinschaftsgruben!$C$10-F172))</f>
        <v>0</v>
      </c>
      <c r="H172" s="4">
        <f t="shared" ca="1" si="2"/>
        <v>0</v>
      </c>
    </row>
    <row r="173" spans="3:8" x14ac:dyDescent="0.25">
      <c r="C173" s="4">
        <v>7</v>
      </c>
      <c r="D173" s="4">
        <v>6</v>
      </c>
      <c r="E173" s="136">
        <f>DATE(Gemeinschaftsgruben!$Z$3,D173,C173)</f>
        <v>46180</v>
      </c>
      <c r="F173" s="4">
        <f>IF(E173&lt;Gemeinschaftsgruben!$D$16,0,IF(COUNTIF(Gemeinschaftsgruben!$AC$46:$AC$76,E173)&gt;0,INDEX(Gemeinschaftsgruben!$N$46:$N$76,MATCH(E173,Gemeinschaftsgruben!$AC$46:$AC$76,0)),F172+Gemeinschaftsgruben!$Z$38))</f>
        <v>0</v>
      </c>
      <c r="G173" s="4">
        <f>IF(E173&lt;Gemeinschaftsgruben!$D$16,0,MAX(0,Gemeinschaftsgruben!$C$10-F173))</f>
        <v>0</v>
      </c>
      <c r="H173" s="4">
        <f t="shared" ca="1" si="2"/>
        <v>0</v>
      </c>
    </row>
    <row r="174" spans="3:8" x14ac:dyDescent="0.25">
      <c r="C174" s="4">
        <v>8</v>
      </c>
      <c r="D174" s="4">
        <v>6</v>
      </c>
      <c r="E174" s="136">
        <f>DATE(Gemeinschaftsgruben!$Z$3,D174,C174)</f>
        <v>46181</v>
      </c>
      <c r="F174" s="4">
        <f>IF(E174&lt;Gemeinschaftsgruben!$D$16,0,IF(COUNTIF(Gemeinschaftsgruben!$AC$46:$AC$76,E174)&gt;0,INDEX(Gemeinschaftsgruben!$N$46:$N$76,MATCH(E174,Gemeinschaftsgruben!$AC$46:$AC$76,0)),F173+Gemeinschaftsgruben!$Z$38))</f>
        <v>0</v>
      </c>
      <c r="G174" s="4">
        <f>IF(E174&lt;Gemeinschaftsgruben!$D$16,0,MAX(0,Gemeinschaftsgruben!$C$10-F174))</f>
        <v>0</v>
      </c>
      <c r="H174" s="4">
        <f t="shared" ca="1" si="2"/>
        <v>0</v>
      </c>
    </row>
    <row r="175" spans="3:8" x14ac:dyDescent="0.25">
      <c r="C175" s="4">
        <v>9</v>
      </c>
      <c r="D175" s="4">
        <v>6</v>
      </c>
      <c r="E175" s="136">
        <f>DATE(Gemeinschaftsgruben!$Z$3,D175,C175)</f>
        <v>46182</v>
      </c>
      <c r="F175" s="4">
        <f>IF(E175&lt;Gemeinschaftsgruben!$D$16,0,IF(COUNTIF(Gemeinschaftsgruben!$AC$46:$AC$76,E175)&gt;0,INDEX(Gemeinschaftsgruben!$N$46:$N$76,MATCH(E175,Gemeinschaftsgruben!$AC$46:$AC$76,0)),F174+Gemeinschaftsgruben!$Z$38))</f>
        <v>0</v>
      </c>
      <c r="G175" s="4">
        <f>IF(E175&lt;Gemeinschaftsgruben!$D$16,0,MAX(0,Gemeinschaftsgruben!$C$10-F175))</f>
        <v>0</v>
      </c>
      <c r="H175" s="4">
        <f t="shared" ca="1" si="2"/>
        <v>0</v>
      </c>
    </row>
    <row r="176" spans="3:8" x14ac:dyDescent="0.25">
      <c r="C176" s="4">
        <v>10</v>
      </c>
      <c r="D176" s="4">
        <v>6</v>
      </c>
      <c r="E176" s="136">
        <f>DATE(Gemeinschaftsgruben!$Z$3,D176,C176)</f>
        <v>46183</v>
      </c>
      <c r="F176" s="4">
        <f>IF(E176&lt;Gemeinschaftsgruben!$D$16,0,IF(COUNTIF(Gemeinschaftsgruben!$AC$46:$AC$76,E176)&gt;0,INDEX(Gemeinschaftsgruben!$N$46:$N$76,MATCH(E176,Gemeinschaftsgruben!$AC$46:$AC$76,0)),F175+Gemeinschaftsgruben!$Z$38))</f>
        <v>0</v>
      </c>
      <c r="G176" s="4">
        <f>IF(E176&lt;Gemeinschaftsgruben!$D$16,0,MAX(0,Gemeinschaftsgruben!$C$10-F176))</f>
        <v>0</v>
      </c>
      <c r="H176" s="4">
        <f t="shared" ca="1" si="2"/>
        <v>0</v>
      </c>
    </row>
    <row r="177" spans="3:8" x14ac:dyDescent="0.25">
      <c r="C177" s="4">
        <v>11</v>
      </c>
      <c r="D177" s="4">
        <v>6</v>
      </c>
      <c r="E177" s="136">
        <f>DATE(Gemeinschaftsgruben!$Z$3,D177,C177)</f>
        <v>46184</v>
      </c>
      <c r="F177" s="4">
        <f>IF(E177&lt;Gemeinschaftsgruben!$D$16,0,IF(COUNTIF(Gemeinschaftsgruben!$AC$46:$AC$76,E177)&gt;0,INDEX(Gemeinschaftsgruben!$N$46:$N$76,MATCH(E177,Gemeinschaftsgruben!$AC$46:$AC$76,0)),F176+Gemeinschaftsgruben!$Z$38))</f>
        <v>0</v>
      </c>
      <c r="G177" s="4">
        <f>IF(E177&lt;Gemeinschaftsgruben!$D$16,0,MAX(0,Gemeinschaftsgruben!$C$10-F177))</f>
        <v>0</v>
      </c>
      <c r="H177" s="4">
        <f t="shared" ca="1" si="2"/>
        <v>0</v>
      </c>
    </row>
    <row r="178" spans="3:8" x14ac:dyDescent="0.25">
      <c r="C178" s="4">
        <v>12</v>
      </c>
      <c r="D178" s="4">
        <v>6</v>
      </c>
      <c r="E178" s="136">
        <f>DATE(Gemeinschaftsgruben!$Z$3,D178,C178)</f>
        <v>46185</v>
      </c>
      <c r="F178" s="4">
        <f>IF(E178&lt;Gemeinschaftsgruben!$D$16,0,IF(COUNTIF(Gemeinschaftsgruben!$AC$46:$AC$76,E178)&gt;0,INDEX(Gemeinschaftsgruben!$N$46:$N$76,MATCH(E178,Gemeinschaftsgruben!$AC$46:$AC$76,0)),F177+Gemeinschaftsgruben!$Z$38))</f>
        <v>0</v>
      </c>
      <c r="G178" s="4">
        <f>IF(E178&lt;Gemeinschaftsgruben!$D$16,0,MAX(0,Gemeinschaftsgruben!$C$10-F178))</f>
        <v>0</v>
      </c>
      <c r="H178" s="4">
        <f t="shared" ca="1" si="2"/>
        <v>0</v>
      </c>
    </row>
    <row r="179" spans="3:8" x14ac:dyDescent="0.25">
      <c r="C179" s="4">
        <v>13</v>
      </c>
      <c r="D179" s="4">
        <v>6</v>
      </c>
      <c r="E179" s="136">
        <f>DATE(Gemeinschaftsgruben!$Z$3,D179,C179)</f>
        <v>46186</v>
      </c>
      <c r="F179" s="4">
        <f>IF(E179&lt;Gemeinschaftsgruben!$D$16,0,IF(COUNTIF(Gemeinschaftsgruben!$AC$46:$AC$76,E179)&gt;0,INDEX(Gemeinschaftsgruben!$N$46:$N$76,MATCH(E179,Gemeinschaftsgruben!$AC$46:$AC$76,0)),F178+Gemeinschaftsgruben!$Z$38))</f>
        <v>0</v>
      </c>
      <c r="G179" s="4">
        <f>IF(E179&lt;Gemeinschaftsgruben!$D$16,0,MAX(0,Gemeinschaftsgruben!$C$10-F179))</f>
        <v>0</v>
      </c>
      <c r="H179" s="4">
        <f t="shared" ca="1" si="2"/>
        <v>0</v>
      </c>
    </row>
    <row r="180" spans="3:8" x14ac:dyDescent="0.25">
      <c r="C180" s="4">
        <v>14</v>
      </c>
      <c r="D180" s="4">
        <v>6</v>
      </c>
      <c r="E180" s="136">
        <f>DATE(Gemeinschaftsgruben!$Z$3,D180,C180)</f>
        <v>46187</v>
      </c>
      <c r="F180" s="4">
        <f>IF(E180&lt;Gemeinschaftsgruben!$D$16,0,IF(COUNTIF(Gemeinschaftsgruben!$AC$46:$AC$76,E180)&gt;0,INDEX(Gemeinschaftsgruben!$N$46:$N$76,MATCH(E180,Gemeinschaftsgruben!$AC$46:$AC$76,0)),F179+Gemeinschaftsgruben!$Z$38))</f>
        <v>0</v>
      </c>
      <c r="G180" s="4">
        <f>IF(E180&lt;Gemeinschaftsgruben!$D$16,0,MAX(0,Gemeinschaftsgruben!$C$10-F180))</f>
        <v>0</v>
      </c>
      <c r="H180" s="4">
        <f t="shared" ca="1" si="2"/>
        <v>0</v>
      </c>
    </row>
    <row r="181" spans="3:8" x14ac:dyDescent="0.25">
      <c r="C181" s="4">
        <v>15</v>
      </c>
      <c r="D181" s="4">
        <v>6</v>
      </c>
      <c r="E181" s="136">
        <f>DATE(Gemeinschaftsgruben!$Z$3,D181,C181)</f>
        <v>46188</v>
      </c>
      <c r="F181" s="4">
        <f>IF(E181&lt;Gemeinschaftsgruben!$D$16,0,IF(COUNTIF(Gemeinschaftsgruben!$AC$46:$AC$76,E181)&gt;0,INDEX(Gemeinschaftsgruben!$N$46:$N$76,MATCH(E181,Gemeinschaftsgruben!$AC$46:$AC$76,0)),F180+Gemeinschaftsgruben!$Z$38))</f>
        <v>0</v>
      </c>
      <c r="G181" s="4">
        <f>IF(E181&lt;Gemeinschaftsgruben!$D$16,0,MAX(0,Gemeinschaftsgruben!$C$10-F181))</f>
        <v>0</v>
      </c>
      <c r="H181" s="4">
        <f t="shared" ca="1" si="2"/>
        <v>0</v>
      </c>
    </row>
    <row r="182" spans="3:8" x14ac:dyDescent="0.25">
      <c r="C182" s="4">
        <v>16</v>
      </c>
      <c r="D182" s="4">
        <v>6</v>
      </c>
      <c r="E182" s="136">
        <f>DATE(Gemeinschaftsgruben!$Z$3,D182,C182)</f>
        <v>46189</v>
      </c>
      <c r="F182" s="4">
        <f>IF(E182&lt;Gemeinschaftsgruben!$D$16,0,IF(COUNTIF(Gemeinschaftsgruben!$AC$46:$AC$76,E182)&gt;0,INDEX(Gemeinschaftsgruben!$N$46:$N$76,MATCH(E182,Gemeinschaftsgruben!$AC$46:$AC$76,0)),F181+Gemeinschaftsgruben!$Z$38))</f>
        <v>0</v>
      </c>
      <c r="G182" s="4">
        <f>IF(E182&lt;Gemeinschaftsgruben!$D$16,0,MAX(0,Gemeinschaftsgruben!$C$10-F182))</f>
        <v>0</v>
      </c>
      <c r="H182" s="4">
        <f t="shared" ca="1" si="2"/>
        <v>0</v>
      </c>
    </row>
    <row r="183" spans="3:8" x14ac:dyDescent="0.25">
      <c r="C183" s="4">
        <v>17</v>
      </c>
      <c r="D183" s="4">
        <v>6</v>
      </c>
      <c r="E183" s="136">
        <f>DATE(Gemeinschaftsgruben!$Z$3,D183,C183)</f>
        <v>46190</v>
      </c>
      <c r="F183" s="4">
        <f>IF(E183&lt;Gemeinschaftsgruben!$D$16,0,IF(COUNTIF(Gemeinschaftsgruben!$AC$46:$AC$76,E183)&gt;0,INDEX(Gemeinschaftsgruben!$N$46:$N$76,MATCH(E183,Gemeinschaftsgruben!$AC$46:$AC$76,0)),F182+Gemeinschaftsgruben!$Z$38))</f>
        <v>0</v>
      </c>
      <c r="G183" s="4">
        <f>IF(E183&lt;Gemeinschaftsgruben!$D$16,0,MAX(0,Gemeinschaftsgruben!$C$10-F183))</f>
        <v>0</v>
      </c>
      <c r="H183" s="4">
        <f t="shared" ca="1" si="2"/>
        <v>0</v>
      </c>
    </row>
    <row r="184" spans="3:8" x14ac:dyDescent="0.25">
      <c r="C184" s="4">
        <v>18</v>
      </c>
      <c r="D184" s="4">
        <v>6</v>
      </c>
      <c r="E184" s="136">
        <f>DATE(Gemeinschaftsgruben!$Z$3,D184,C184)</f>
        <v>46191</v>
      </c>
      <c r="F184" s="4">
        <f>IF(E184&lt;Gemeinschaftsgruben!$D$16,0,IF(COUNTIF(Gemeinschaftsgruben!$AC$46:$AC$76,E184)&gt;0,INDEX(Gemeinschaftsgruben!$N$46:$N$76,MATCH(E184,Gemeinschaftsgruben!$AC$46:$AC$76,0)),F183+Gemeinschaftsgruben!$Z$38))</f>
        <v>0</v>
      </c>
      <c r="G184" s="4">
        <f>IF(E184&lt;Gemeinschaftsgruben!$D$16,0,MAX(0,Gemeinschaftsgruben!$C$10-F184))</f>
        <v>0</v>
      </c>
      <c r="H184" s="4">
        <f t="shared" ca="1" si="2"/>
        <v>0</v>
      </c>
    </row>
    <row r="185" spans="3:8" x14ac:dyDescent="0.25">
      <c r="C185" s="4">
        <v>19</v>
      </c>
      <c r="D185" s="4">
        <v>6</v>
      </c>
      <c r="E185" s="136">
        <f>DATE(Gemeinschaftsgruben!$Z$3,D185,C185)</f>
        <v>46192</v>
      </c>
      <c r="F185" s="4">
        <f>IF(E185&lt;Gemeinschaftsgruben!$D$16,0,IF(COUNTIF(Gemeinschaftsgruben!$AC$46:$AC$76,E185)&gt;0,INDEX(Gemeinschaftsgruben!$N$46:$N$76,MATCH(E185,Gemeinschaftsgruben!$AC$46:$AC$76,0)),F184+Gemeinschaftsgruben!$Z$38))</f>
        <v>0</v>
      </c>
      <c r="G185" s="4">
        <f>IF(E185&lt;Gemeinschaftsgruben!$D$16,0,MAX(0,Gemeinschaftsgruben!$C$10-F185))</f>
        <v>0</v>
      </c>
      <c r="H185" s="4">
        <f t="shared" ca="1" si="2"/>
        <v>0</v>
      </c>
    </row>
    <row r="186" spans="3:8" x14ac:dyDescent="0.25">
      <c r="C186" s="4">
        <v>20</v>
      </c>
      <c r="D186" s="4">
        <v>6</v>
      </c>
      <c r="E186" s="136">
        <f>DATE(Gemeinschaftsgruben!$Z$3,D186,C186)</f>
        <v>46193</v>
      </c>
      <c r="F186" s="4">
        <f>IF(E186&lt;Gemeinschaftsgruben!$D$16,0,IF(COUNTIF(Gemeinschaftsgruben!$AC$46:$AC$76,E186)&gt;0,INDEX(Gemeinschaftsgruben!$N$46:$N$76,MATCH(E186,Gemeinschaftsgruben!$AC$46:$AC$76,0)),F185+Gemeinschaftsgruben!$Z$38))</f>
        <v>0</v>
      </c>
      <c r="G186" s="4">
        <f>IF(E186&lt;Gemeinschaftsgruben!$D$16,0,MAX(0,Gemeinschaftsgruben!$C$10-F186))</f>
        <v>0</v>
      </c>
      <c r="H186" s="4">
        <f t="shared" ca="1" si="2"/>
        <v>0</v>
      </c>
    </row>
    <row r="187" spans="3:8" x14ac:dyDescent="0.25">
      <c r="C187" s="4">
        <v>21</v>
      </c>
      <c r="D187" s="4">
        <v>6</v>
      </c>
      <c r="E187" s="136">
        <f>DATE(Gemeinschaftsgruben!$Z$3,D187,C187)</f>
        <v>46194</v>
      </c>
      <c r="F187" s="4">
        <f>IF(E187&lt;Gemeinschaftsgruben!$D$16,0,IF(COUNTIF(Gemeinschaftsgruben!$AC$46:$AC$76,E187)&gt;0,INDEX(Gemeinschaftsgruben!$N$46:$N$76,MATCH(E187,Gemeinschaftsgruben!$AC$46:$AC$76,0)),F186+Gemeinschaftsgruben!$Z$38))</f>
        <v>0</v>
      </c>
      <c r="G187" s="4">
        <f>IF(E187&lt;Gemeinschaftsgruben!$D$16,0,MAX(0,Gemeinschaftsgruben!$C$10-F187))</f>
        <v>0</v>
      </c>
      <c r="H187" s="4">
        <f t="shared" ca="1" si="2"/>
        <v>0</v>
      </c>
    </row>
    <row r="188" spans="3:8" x14ac:dyDescent="0.25">
      <c r="C188" s="4">
        <v>22</v>
      </c>
      <c r="D188" s="4">
        <v>6</v>
      </c>
      <c r="E188" s="136">
        <f>DATE(Gemeinschaftsgruben!$Z$3,D188,C188)</f>
        <v>46195</v>
      </c>
      <c r="F188" s="4">
        <f>IF(E188&lt;Gemeinschaftsgruben!$D$16,0,IF(COUNTIF(Gemeinschaftsgruben!$AC$46:$AC$76,E188)&gt;0,INDEX(Gemeinschaftsgruben!$N$46:$N$76,MATCH(E188,Gemeinschaftsgruben!$AC$46:$AC$76,0)),F187+Gemeinschaftsgruben!$Z$38))</f>
        <v>0</v>
      </c>
      <c r="G188" s="4">
        <f>IF(E188&lt;Gemeinschaftsgruben!$D$16,0,MAX(0,Gemeinschaftsgruben!$C$10-F188))</f>
        <v>0</v>
      </c>
      <c r="H188" s="4">
        <f t="shared" ca="1" si="2"/>
        <v>0</v>
      </c>
    </row>
    <row r="189" spans="3:8" x14ac:dyDescent="0.25">
      <c r="C189" s="4">
        <v>23</v>
      </c>
      <c r="D189" s="4">
        <v>6</v>
      </c>
      <c r="E189" s="136">
        <f>DATE(Gemeinschaftsgruben!$Z$3,D189,C189)</f>
        <v>46196</v>
      </c>
      <c r="F189" s="4">
        <f>IF(E189&lt;Gemeinschaftsgruben!$D$16,0,IF(COUNTIF(Gemeinschaftsgruben!$AC$46:$AC$76,E189)&gt;0,INDEX(Gemeinschaftsgruben!$N$46:$N$76,MATCH(E189,Gemeinschaftsgruben!$AC$46:$AC$76,0)),F188+Gemeinschaftsgruben!$Z$38))</f>
        <v>0</v>
      </c>
      <c r="G189" s="4">
        <f>IF(E189&lt;Gemeinschaftsgruben!$D$16,0,MAX(0,Gemeinschaftsgruben!$C$10-F189))</f>
        <v>0</v>
      </c>
      <c r="H189" s="4">
        <f t="shared" ca="1" si="2"/>
        <v>0</v>
      </c>
    </row>
    <row r="190" spans="3:8" x14ac:dyDescent="0.25">
      <c r="C190" s="4">
        <v>24</v>
      </c>
      <c r="D190" s="4">
        <v>6</v>
      </c>
      <c r="E190" s="136">
        <f>DATE(Gemeinschaftsgruben!$Z$3,D190,C190)</f>
        <v>46197</v>
      </c>
      <c r="F190" s="4">
        <f>IF(E190&lt;Gemeinschaftsgruben!$D$16,0,IF(COUNTIF(Gemeinschaftsgruben!$AC$46:$AC$76,E190)&gt;0,INDEX(Gemeinschaftsgruben!$N$46:$N$76,MATCH(E190,Gemeinschaftsgruben!$AC$46:$AC$76,0)),F189+Gemeinschaftsgruben!$Z$38))</f>
        <v>0</v>
      </c>
      <c r="G190" s="4">
        <f>IF(E190&lt;Gemeinschaftsgruben!$D$16,0,MAX(0,Gemeinschaftsgruben!$C$10-F190))</f>
        <v>0</v>
      </c>
      <c r="H190" s="4">
        <f t="shared" ca="1" si="2"/>
        <v>0</v>
      </c>
    </row>
    <row r="191" spans="3:8" x14ac:dyDescent="0.25">
      <c r="C191" s="4">
        <v>25</v>
      </c>
      <c r="D191" s="4">
        <v>6</v>
      </c>
      <c r="E191" s="136">
        <f>DATE(Gemeinschaftsgruben!$Z$3,D191,C191)</f>
        <v>46198</v>
      </c>
      <c r="F191" s="4">
        <f>IF(E191&lt;Gemeinschaftsgruben!$D$16,0,IF(COUNTIF(Gemeinschaftsgruben!$AC$46:$AC$76,E191)&gt;0,INDEX(Gemeinschaftsgruben!$N$46:$N$76,MATCH(E191,Gemeinschaftsgruben!$AC$46:$AC$76,0)),F190+Gemeinschaftsgruben!$Z$38))</f>
        <v>0</v>
      </c>
      <c r="G191" s="4">
        <f>IF(E191&lt;Gemeinschaftsgruben!$D$16,0,MAX(0,Gemeinschaftsgruben!$C$10-F191))</f>
        <v>0</v>
      </c>
      <c r="H191" s="4">
        <f t="shared" ca="1" si="2"/>
        <v>0</v>
      </c>
    </row>
    <row r="192" spans="3:8" x14ac:dyDescent="0.25">
      <c r="C192" s="4">
        <v>26</v>
      </c>
      <c r="D192" s="4">
        <v>6</v>
      </c>
      <c r="E192" s="136">
        <f>DATE(Gemeinschaftsgruben!$Z$3,D192,C192)</f>
        <v>46199</v>
      </c>
      <c r="F192" s="4">
        <f>IF(E192&lt;Gemeinschaftsgruben!$D$16,0,IF(COUNTIF(Gemeinschaftsgruben!$AC$46:$AC$76,E192)&gt;0,INDEX(Gemeinschaftsgruben!$N$46:$N$76,MATCH(E192,Gemeinschaftsgruben!$AC$46:$AC$76,0)),F191+Gemeinschaftsgruben!$Z$38))</f>
        <v>0</v>
      </c>
      <c r="G192" s="4">
        <f>IF(E192&lt;Gemeinschaftsgruben!$D$16,0,MAX(0,Gemeinschaftsgruben!$C$10-F192))</f>
        <v>0</v>
      </c>
      <c r="H192" s="4">
        <f t="shared" ca="1" si="2"/>
        <v>0</v>
      </c>
    </row>
    <row r="193" spans="3:8" x14ac:dyDescent="0.25">
      <c r="C193" s="4">
        <v>27</v>
      </c>
      <c r="D193" s="4">
        <v>6</v>
      </c>
      <c r="E193" s="136">
        <f>DATE(Gemeinschaftsgruben!$Z$3,D193,C193)</f>
        <v>46200</v>
      </c>
      <c r="F193" s="4">
        <f>IF(E193&lt;Gemeinschaftsgruben!$D$16,0,IF(COUNTIF(Gemeinschaftsgruben!$AC$46:$AC$76,E193)&gt;0,INDEX(Gemeinschaftsgruben!$N$46:$N$76,MATCH(E193,Gemeinschaftsgruben!$AC$46:$AC$76,0)),F192+Gemeinschaftsgruben!$Z$38))</f>
        <v>0</v>
      </c>
      <c r="G193" s="4">
        <f>IF(E193&lt;Gemeinschaftsgruben!$D$16,0,MAX(0,Gemeinschaftsgruben!$C$10-F193))</f>
        <v>0</v>
      </c>
      <c r="H193" s="4">
        <f t="shared" ca="1" si="2"/>
        <v>0</v>
      </c>
    </row>
    <row r="194" spans="3:8" x14ac:dyDescent="0.25">
      <c r="C194" s="4">
        <v>28</v>
      </c>
      <c r="D194" s="4">
        <v>6</v>
      </c>
      <c r="E194" s="136">
        <f>DATE(Gemeinschaftsgruben!$Z$3,D194,C194)</f>
        <v>46201</v>
      </c>
      <c r="F194" s="4">
        <f>IF(E194&lt;Gemeinschaftsgruben!$D$16,0,IF(COUNTIF(Gemeinschaftsgruben!$AC$46:$AC$76,E194)&gt;0,INDEX(Gemeinschaftsgruben!$N$46:$N$76,MATCH(E194,Gemeinschaftsgruben!$AC$46:$AC$76,0)),F193+Gemeinschaftsgruben!$Z$38))</f>
        <v>0</v>
      </c>
      <c r="G194" s="4">
        <f>IF(E194&lt;Gemeinschaftsgruben!$D$16,0,MAX(0,Gemeinschaftsgruben!$C$10-F194))</f>
        <v>0</v>
      </c>
      <c r="H194" s="4">
        <f t="shared" ca="1" si="2"/>
        <v>0</v>
      </c>
    </row>
    <row r="195" spans="3:8" x14ac:dyDescent="0.25">
      <c r="C195" s="4">
        <v>29</v>
      </c>
      <c r="D195" s="4">
        <v>6</v>
      </c>
      <c r="E195" s="136">
        <f>DATE(Gemeinschaftsgruben!$Z$3,D195,C195)</f>
        <v>46202</v>
      </c>
      <c r="F195" s="4">
        <f>IF(E195&lt;Gemeinschaftsgruben!$D$16,0,IF(COUNTIF(Gemeinschaftsgruben!$AC$46:$AC$76,E195)&gt;0,INDEX(Gemeinschaftsgruben!$N$46:$N$76,MATCH(E195,Gemeinschaftsgruben!$AC$46:$AC$76,0)),F194+Gemeinschaftsgruben!$Z$38))</f>
        <v>0</v>
      </c>
      <c r="G195" s="4">
        <f>IF(E195&lt;Gemeinschaftsgruben!$D$16,0,MAX(0,Gemeinschaftsgruben!$C$10-F195))</f>
        <v>0</v>
      </c>
      <c r="H195" s="4">
        <f t="shared" ca="1" si="2"/>
        <v>0</v>
      </c>
    </row>
    <row r="196" spans="3:8" x14ac:dyDescent="0.25">
      <c r="C196" s="4">
        <v>30</v>
      </c>
      <c r="D196" s="4">
        <v>6</v>
      </c>
      <c r="E196" s="136">
        <f>DATE(Gemeinschaftsgruben!$Z$3,D196,C196)</f>
        <v>46203</v>
      </c>
      <c r="F196" s="4">
        <f>IF(E196&lt;Gemeinschaftsgruben!$D$16,0,IF(COUNTIF(Gemeinschaftsgruben!$AC$46:$AC$76,E196)&gt;0,INDEX(Gemeinschaftsgruben!$N$46:$N$76,MATCH(E196,Gemeinschaftsgruben!$AC$46:$AC$76,0)),F195+Gemeinschaftsgruben!$Z$38))</f>
        <v>0</v>
      </c>
      <c r="G196" s="4">
        <f>IF(E196&lt;Gemeinschaftsgruben!$D$16,0,MAX(0,Gemeinschaftsgruben!$C$10-F196))</f>
        <v>0</v>
      </c>
      <c r="H196" s="4">
        <f t="shared" ca="1" si="2"/>
        <v>0</v>
      </c>
    </row>
    <row r="197" spans="3:8" x14ac:dyDescent="0.25">
      <c r="C197">
        <v>1</v>
      </c>
      <c r="D197" s="4">
        <v>7</v>
      </c>
      <c r="E197" s="136">
        <f>DATE(Gemeinschaftsgruben!$Z$3,D197,C197)</f>
        <v>46204</v>
      </c>
      <c r="F197" s="4">
        <f>IF(E197&lt;Gemeinschaftsgruben!$D$16,0,IF(COUNTIF(Gemeinschaftsgruben!$AC$46:$AC$76,E197)&gt;0,INDEX(Gemeinschaftsgruben!$N$46:$N$76,MATCH(E197,Gemeinschaftsgruben!$AC$46:$AC$76,0)),F196+Gemeinschaftsgruben!$Z$38))</f>
        <v>0</v>
      </c>
      <c r="G197" s="4">
        <f>IF(E197&lt;Gemeinschaftsgruben!$D$16,0,MAX(0,Gemeinschaftsgruben!$C$10-F197))</f>
        <v>0</v>
      </c>
      <c r="H197" s="4">
        <f t="shared" ca="1" si="2"/>
        <v>0</v>
      </c>
    </row>
    <row r="198" spans="3:8" x14ac:dyDescent="0.25">
      <c r="C198">
        <v>2</v>
      </c>
      <c r="D198" s="4">
        <v>7</v>
      </c>
      <c r="E198" s="136">
        <f>DATE(Gemeinschaftsgruben!$Z$3,D198,C198)</f>
        <v>46205</v>
      </c>
      <c r="F198" s="4">
        <f>IF(E198&lt;Gemeinschaftsgruben!$D$16,0,IF(COUNTIF(Gemeinschaftsgruben!$AC$46:$AC$76,E198)&gt;0,INDEX(Gemeinschaftsgruben!$N$46:$N$76,MATCH(E198,Gemeinschaftsgruben!$AC$46:$AC$76,0)),F197+Gemeinschaftsgruben!$Z$38))</f>
        <v>0</v>
      </c>
      <c r="G198" s="4">
        <f>IF(E198&lt;Gemeinschaftsgruben!$D$16,0,MAX(0,Gemeinschaftsgruben!$C$10-F198))</f>
        <v>0</v>
      </c>
      <c r="H198" s="4">
        <f t="shared" ca="1" si="2"/>
        <v>0</v>
      </c>
    </row>
    <row r="199" spans="3:8" x14ac:dyDescent="0.25">
      <c r="C199" s="4">
        <v>3</v>
      </c>
      <c r="D199" s="4">
        <v>7</v>
      </c>
      <c r="E199" s="136">
        <f>DATE(Gemeinschaftsgruben!$Z$3,D199,C199)</f>
        <v>46206</v>
      </c>
      <c r="F199" s="4">
        <f>IF(E199&lt;Gemeinschaftsgruben!$D$16,0,IF(COUNTIF(Gemeinschaftsgruben!$AC$46:$AC$76,E199)&gt;0,INDEX(Gemeinschaftsgruben!$N$46:$N$76,MATCH(E199,Gemeinschaftsgruben!$AC$46:$AC$76,0)),F198+Gemeinschaftsgruben!$Z$38))</f>
        <v>0</v>
      </c>
      <c r="G199" s="4">
        <f>IF(E199&lt;Gemeinschaftsgruben!$D$16,0,MAX(0,Gemeinschaftsgruben!$C$10-F199))</f>
        <v>0</v>
      </c>
      <c r="H199" s="4">
        <f t="shared" ca="1" si="2"/>
        <v>0</v>
      </c>
    </row>
    <row r="200" spans="3:8" x14ac:dyDescent="0.25">
      <c r="C200" s="4">
        <v>4</v>
      </c>
      <c r="D200" s="4">
        <v>7</v>
      </c>
      <c r="E200" s="136">
        <f>DATE(Gemeinschaftsgruben!$Z$3,D200,C200)</f>
        <v>46207</v>
      </c>
      <c r="F200" s="4">
        <f>IF(E200&lt;Gemeinschaftsgruben!$D$16,0,IF(COUNTIF(Gemeinschaftsgruben!$AC$46:$AC$76,E200)&gt;0,INDEX(Gemeinschaftsgruben!$N$46:$N$76,MATCH(E200,Gemeinschaftsgruben!$AC$46:$AC$76,0)),F199+Gemeinschaftsgruben!$Z$38))</f>
        <v>0</v>
      </c>
      <c r="G200" s="4">
        <f>IF(E200&lt;Gemeinschaftsgruben!$D$16,0,MAX(0,Gemeinschaftsgruben!$C$10-F200))</f>
        <v>0</v>
      </c>
      <c r="H200" s="4">
        <f t="shared" ca="1" si="2"/>
        <v>0</v>
      </c>
    </row>
    <row r="201" spans="3:8" x14ac:dyDescent="0.25">
      <c r="C201" s="4">
        <v>5</v>
      </c>
      <c r="D201" s="4">
        <v>7</v>
      </c>
      <c r="E201" s="136">
        <f>DATE(Gemeinschaftsgruben!$Z$3,D201,C201)</f>
        <v>46208</v>
      </c>
      <c r="F201" s="4">
        <f>IF(E201&lt;Gemeinschaftsgruben!$D$16,0,IF(COUNTIF(Gemeinschaftsgruben!$AC$46:$AC$76,E201)&gt;0,INDEX(Gemeinschaftsgruben!$N$46:$N$76,MATCH(E201,Gemeinschaftsgruben!$AC$46:$AC$76,0)),F200+Gemeinschaftsgruben!$Z$38))</f>
        <v>0</v>
      </c>
      <c r="G201" s="4">
        <f>IF(E201&lt;Gemeinschaftsgruben!$D$16,0,MAX(0,Gemeinschaftsgruben!$C$10-F201))</f>
        <v>0</v>
      </c>
      <c r="H201" s="4">
        <f t="shared" ca="1" si="2"/>
        <v>0</v>
      </c>
    </row>
    <row r="202" spans="3:8" x14ac:dyDescent="0.25">
      <c r="C202" s="4">
        <v>6</v>
      </c>
      <c r="D202" s="4">
        <v>7</v>
      </c>
      <c r="E202" s="136">
        <f>DATE(Gemeinschaftsgruben!$Z$3,D202,C202)</f>
        <v>46209</v>
      </c>
      <c r="F202" s="4">
        <f>IF(E202&lt;Gemeinschaftsgruben!$D$16,0,IF(COUNTIF(Gemeinschaftsgruben!$AC$46:$AC$76,E202)&gt;0,INDEX(Gemeinschaftsgruben!$N$46:$N$76,MATCH(E202,Gemeinschaftsgruben!$AC$46:$AC$76,0)),F201+Gemeinschaftsgruben!$Z$38))</f>
        <v>0</v>
      </c>
      <c r="G202" s="4">
        <f>IF(E202&lt;Gemeinschaftsgruben!$D$16,0,MAX(0,Gemeinschaftsgruben!$C$10-F202))</f>
        <v>0</v>
      </c>
      <c r="H202" s="4">
        <f t="shared" ca="1" si="2"/>
        <v>0</v>
      </c>
    </row>
    <row r="203" spans="3:8" x14ac:dyDescent="0.25">
      <c r="C203" s="4">
        <v>7</v>
      </c>
      <c r="D203" s="4">
        <v>7</v>
      </c>
      <c r="E203" s="136">
        <f>DATE(Gemeinschaftsgruben!$Z$3,D203,C203)</f>
        <v>46210</v>
      </c>
      <c r="F203" s="4">
        <f>IF(E203&lt;Gemeinschaftsgruben!$D$16,0,IF(COUNTIF(Gemeinschaftsgruben!$AC$46:$AC$76,E203)&gt;0,INDEX(Gemeinschaftsgruben!$N$46:$N$76,MATCH(E203,Gemeinschaftsgruben!$AC$46:$AC$76,0)),F202+Gemeinschaftsgruben!$Z$38))</f>
        <v>0</v>
      </c>
      <c r="G203" s="4">
        <f>IF(E203&lt;Gemeinschaftsgruben!$D$16,0,MAX(0,Gemeinschaftsgruben!$C$10-F203))</f>
        <v>0</v>
      </c>
      <c r="H203" s="4">
        <f t="shared" ca="1" si="2"/>
        <v>0</v>
      </c>
    </row>
    <row r="204" spans="3:8" x14ac:dyDescent="0.25">
      <c r="C204" s="4">
        <v>8</v>
      </c>
      <c r="D204" s="4">
        <v>7</v>
      </c>
      <c r="E204" s="136">
        <f>DATE(Gemeinschaftsgruben!$Z$3,D204,C204)</f>
        <v>46211</v>
      </c>
      <c r="F204" s="4">
        <f>IF(E204&lt;Gemeinschaftsgruben!$D$16,0,IF(COUNTIF(Gemeinschaftsgruben!$AC$46:$AC$76,E204)&gt;0,INDEX(Gemeinschaftsgruben!$N$46:$N$76,MATCH(E204,Gemeinschaftsgruben!$AC$46:$AC$76,0)),F203+Gemeinschaftsgruben!$Z$38))</f>
        <v>0</v>
      </c>
      <c r="G204" s="4">
        <f>IF(E204&lt;Gemeinschaftsgruben!$D$16,0,MAX(0,Gemeinschaftsgruben!$C$10-F204))</f>
        <v>0</v>
      </c>
      <c r="H204" s="4">
        <f t="shared" ca="1" si="2"/>
        <v>0</v>
      </c>
    </row>
    <row r="205" spans="3:8" x14ac:dyDescent="0.25">
      <c r="C205" s="4">
        <v>9</v>
      </c>
      <c r="D205" s="4">
        <v>7</v>
      </c>
      <c r="E205" s="136">
        <f>DATE(Gemeinschaftsgruben!$Z$3,D205,C205)</f>
        <v>46212</v>
      </c>
      <c r="F205" s="4">
        <f>IF(E205&lt;Gemeinschaftsgruben!$D$16,0,IF(COUNTIF(Gemeinschaftsgruben!$AC$46:$AC$76,E205)&gt;0,INDEX(Gemeinschaftsgruben!$N$46:$N$76,MATCH(E205,Gemeinschaftsgruben!$AC$46:$AC$76,0)),F204+Gemeinschaftsgruben!$Z$38))</f>
        <v>0</v>
      </c>
      <c r="G205" s="4">
        <f>IF(E205&lt;Gemeinschaftsgruben!$D$16,0,MAX(0,Gemeinschaftsgruben!$C$10-F205))</f>
        <v>0</v>
      </c>
      <c r="H205" s="4">
        <f t="shared" ca="1" si="2"/>
        <v>0</v>
      </c>
    </row>
    <row r="206" spans="3:8" x14ac:dyDescent="0.25">
      <c r="C206" s="4">
        <v>10</v>
      </c>
      <c r="D206" s="4">
        <v>7</v>
      </c>
      <c r="E206" s="136">
        <f>DATE(Gemeinschaftsgruben!$Z$3,D206,C206)</f>
        <v>46213</v>
      </c>
      <c r="F206" s="4">
        <f>IF(E206&lt;Gemeinschaftsgruben!$D$16,0,IF(COUNTIF(Gemeinschaftsgruben!$AC$46:$AC$76,E206)&gt;0,INDEX(Gemeinschaftsgruben!$N$46:$N$76,MATCH(E206,Gemeinschaftsgruben!$AC$46:$AC$76,0)),F205+Gemeinschaftsgruben!$Z$38))</f>
        <v>0</v>
      </c>
      <c r="G206" s="4">
        <f>IF(E206&lt;Gemeinschaftsgruben!$D$16,0,MAX(0,Gemeinschaftsgruben!$C$10-F206))</f>
        <v>0</v>
      </c>
      <c r="H206" s="4">
        <f t="shared" ca="1" si="2"/>
        <v>0</v>
      </c>
    </row>
    <row r="207" spans="3:8" x14ac:dyDescent="0.25">
      <c r="C207" s="4">
        <v>11</v>
      </c>
      <c r="D207" s="4">
        <v>7</v>
      </c>
      <c r="E207" s="136">
        <f>DATE(Gemeinschaftsgruben!$Z$3,D207,C207)</f>
        <v>46214</v>
      </c>
      <c r="F207" s="4">
        <f>IF(E207&lt;Gemeinschaftsgruben!$D$16,0,IF(COUNTIF(Gemeinschaftsgruben!$AC$46:$AC$76,E207)&gt;0,INDEX(Gemeinschaftsgruben!$N$46:$N$76,MATCH(E207,Gemeinschaftsgruben!$AC$46:$AC$76,0)),F206+Gemeinschaftsgruben!$Z$38))</f>
        <v>0</v>
      </c>
      <c r="G207" s="4">
        <f>IF(E207&lt;Gemeinschaftsgruben!$D$16,0,MAX(0,Gemeinschaftsgruben!$C$10-F207))</f>
        <v>0</v>
      </c>
      <c r="H207" s="4">
        <f t="shared" ca="1" si="2"/>
        <v>0</v>
      </c>
    </row>
    <row r="208" spans="3:8" x14ac:dyDescent="0.25">
      <c r="C208" s="4">
        <v>12</v>
      </c>
      <c r="D208" s="4">
        <v>7</v>
      </c>
      <c r="E208" s="136">
        <f>DATE(Gemeinschaftsgruben!$Z$3,D208,C208)</f>
        <v>46215</v>
      </c>
      <c r="F208" s="4">
        <f>IF(E208&lt;Gemeinschaftsgruben!$D$16,0,IF(COUNTIF(Gemeinschaftsgruben!$AC$46:$AC$76,E208)&gt;0,INDEX(Gemeinschaftsgruben!$N$46:$N$76,MATCH(E208,Gemeinschaftsgruben!$AC$46:$AC$76,0)),F207+Gemeinschaftsgruben!$Z$38))</f>
        <v>0</v>
      </c>
      <c r="G208" s="4">
        <f>IF(E208&lt;Gemeinschaftsgruben!$D$16,0,MAX(0,Gemeinschaftsgruben!$C$10-F208))</f>
        <v>0</v>
      </c>
      <c r="H208" s="4">
        <f t="shared" ref="H208:H271" ca="1" si="3">IF(E208=$E$11,100,0)</f>
        <v>0</v>
      </c>
    </row>
    <row r="209" spans="3:8" x14ac:dyDescent="0.25">
      <c r="C209" s="4">
        <v>13</v>
      </c>
      <c r="D209" s="4">
        <v>7</v>
      </c>
      <c r="E209" s="136">
        <f>DATE(Gemeinschaftsgruben!$Z$3,D209,C209)</f>
        <v>46216</v>
      </c>
      <c r="F209" s="4">
        <f>IF(E209&lt;Gemeinschaftsgruben!$D$16,0,IF(COUNTIF(Gemeinschaftsgruben!$AC$46:$AC$76,E209)&gt;0,INDEX(Gemeinschaftsgruben!$N$46:$N$76,MATCH(E209,Gemeinschaftsgruben!$AC$46:$AC$76,0)),F208+Gemeinschaftsgruben!$Z$38))</f>
        <v>0</v>
      </c>
      <c r="G209" s="4">
        <f>IF(E209&lt;Gemeinschaftsgruben!$D$16,0,MAX(0,Gemeinschaftsgruben!$C$10-F209))</f>
        <v>0</v>
      </c>
      <c r="H209" s="4">
        <f t="shared" ca="1" si="3"/>
        <v>0</v>
      </c>
    </row>
    <row r="210" spans="3:8" x14ac:dyDescent="0.25">
      <c r="C210" s="4">
        <v>14</v>
      </c>
      <c r="D210" s="4">
        <v>7</v>
      </c>
      <c r="E210" s="136">
        <f>DATE(Gemeinschaftsgruben!$Z$3,D210,C210)</f>
        <v>46217</v>
      </c>
      <c r="F210" s="4">
        <f>IF(E210&lt;Gemeinschaftsgruben!$D$16,0,IF(COUNTIF(Gemeinschaftsgruben!$AC$46:$AC$76,E210)&gt;0,INDEX(Gemeinschaftsgruben!$N$46:$N$76,MATCH(E210,Gemeinschaftsgruben!$AC$46:$AC$76,0)),F209+Gemeinschaftsgruben!$Z$38))</f>
        <v>0</v>
      </c>
      <c r="G210" s="4">
        <f>IF(E210&lt;Gemeinschaftsgruben!$D$16,0,MAX(0,Gemeinschaftsgruben!$C$10-F210))</f>
        <v>0</v>
      </c>
      <c r="H210" s="4">
        <f t="shared" ca="1" si="3"/>
        <v>0</v>
      </c>
    </row>
    <row r="211" spans="3:8" x14ac:dyDescent="0.25">
      <c r="C211" s="4">
        <v>15</v>
      </c>
      <c r="D211" s="4">
        <v>7</v>
      </c>
      <c r="E211" s="136">
        <f>DATE(Gemeinschaftsgruben!$Z$3,D211,C211)</f>
        <v>46218</v>
      </c>
      <c r="F211" s="4">
        <f>IF(E211&lt;Gemeinschaftsgruben!$D$16,0,IF(COUNTIF(Gemeinschaftsgruben!$AC$46:$AC$76,E211)&gt;0,INDEX(Gemeinschaftsgruben!$N$46:$N$76,MATCH(E211,Gemeinschaftsgruben!$AC$46:$AC$76,0)),F210+Gemeinschaftsgruben!$Z$38))</f>
        <v>0</v>
      </c>
      <c r="G211" s="4">
        <f>IF(E211&lt;Gemeinschaftsgruben!$D$16,0,MAX(0,Gemeinschaftsgruben!$C$10-F211))</f>
        <v>0</v>
      </c>
      <c r="H211" s="4">
        <f t="shared" ca="1" si="3"/>
        <v>0</v>
      </c>
    </row>
    <row r="212" spans="3:8" x14ac:dyDescent="0.25">
      <c r="C212" s="4">
        <v>16</v>
      </c>
      <c r="D212" s="4">
        <v>7</v>
      </c>
      <c r="E212" s="136">
        <f>DATE(Gemeinschaftsgruben!$Z$3,D212,C212)</f>
        <v>46219</v>
      </c>
      <c r="F212" s="4">
        <f>IF(E212&lt;Gemeinschaftsgruben!$D$16,0,IF(COUNTIF(Gemeinschaftsgruben!$AC$46:$AC$76,E212)&gt;0,INDEX(Gemeinschaftsgruben!$N$46:$N$76,MATCH(E212,Gemeinschaftsgruben!$AC$46:$AC$76,0)),F211+Gemeinschaftsgruben!$Z$38))</f>
        <v>0</v>
      </c>
      <c r="G212" s="4">
        <f>IF(E212&lt;Gemeinschaftsgruben!$D$16,0,MAX(0,Gemeinschaftsgruben!$C$10-F212))</f>
        <v>0</v>
      </c>
      <c r="H212" s="4">
        <f t="shared" ca="1" si="3"/>
        <v>0</v>
      </c>
    </row>
    <row r="213" spans="3:8" x14ac:dyDescent="0.25">
      <c r="C213" s="4">
        <v>17</v>
      </c>
      <c r="D213" s="4">
        <v>7</v>
      </c>
      <c r="E213" s="136">
        <f>DATE(Gemeinschaftsgruben!$Z$3,D213,C213)</f>
        <v>46220</v>
      </c>
      <c r="F213" s="4">
        <f>IF(E213&lt;Gemeinschaftsgruben!$D$16,0,IF(COUNTIF(Gemeinschaftsgruben!$AC$46:$AC$76,E213)&gt;0,INDEX(Gemeinschaftsgruben!$N$46:$N$76,MATCH(E213,Gemeinschaftsgruben!$AC$46:$AC$76,0)),F212+Gemeinschaftsgruben!$Z$38))</f>
        <v>0</v>
      </c>
      <c r="G213" s="4">
        <f>IF(E213&lt;Gemeinschaftsgruben!$D$16,0,MAX(0,Gemeinschaftsgruben!$C$10-F213))</f>
        <v>0</v>
      </c>
      <c r="H213" s="4">
        <f t="shared" ca="1" si="3"/>
        <v>0</v>
      </c>
    </row>
    <row r="214" spans="3:8" x14ac:dyDescent="0.25">
      <c r="C214" s="4">
        <v>18</v>
      </c>
      <c r="D214" s="4">
        <v>7</v>
      </c>
      <c r="E214" s="136">
        <f>DATE(Gemeinschaftsgruben!$Z$3,D214,C214)</f>
        <v>46221</v>
      </c>
      <c r="F214" s="4">
        <f>IF(E214&lt;Gemeinschaftsgruben!$D$16,0,IF(COUNTIF(Gemeinschaftsgruben!$AC$46:$AC$76,E214)&gt;0,INDEX(Gemeinschaftsgruben!$N$46:$N$76,MATCH(E214,Gemeinschaftsgruben!$AC$46:$AC$76,0)),F213+Gemeinschaftsgruben!$Z$38))</f>
        <v>0</v>
      </c>
      <c r="G214" s="4">
        <f>IF(E214&lt;Gemeinschaftsgruben!$D$16,0,MAX(0,Gemeinschaftsgruben!$C$10-F214))</f>
        <v>0</v>
      </c>
      <c r="H214" s="4">
        <f t="shared" ca="1" si="3"/>
        <v>0</v>
      </c>
    </row>
    <row r="215" spans="3:8" x14ac:dyDescent="0.25">
      <c r="C215" s="4">
        <v>19</v>
      </c>
      <c r="D215" s="4">
        <v>7</v>
      </c>
      <c r="E215" s="136">
        <f>DATE(Gemeinschaftsgruben!$Z$3,D215,C215)</f>
        <v>46222</v>
      </c>
      <c r="F215" s="4">
        <f>IF(E215&lt;Gemeinschaftsgruben!$D$16,0,IF(COUNTIF(Gemeinschaftsgruben!$AC$46:$AC$76,E215)&gt;0,INDEX(Gemeinschaftsgruben!$N$46:$N$76,MATCH(E215,Gemeinschaftsgruben!$AC$46:$AC$76,0)),F214+Gemeinschaftsgruben!$Z$38))</f>
        <v>0</v>
      </c>
      <c r="G215" s="4">
        <f>IF(E215&lt;Gemeinschaftsgruben!$D$16,0,MAX(0,Gemeinschaftsgruben!$C$10-F215))</f>
        <v>0</v>
      </c>
      <c r="H215" s="4">
        <f t="shared" ca="1" si="3"/>
        <v>0</v>
      </c>
    </row>
    <row r="216" spans="3:8" x14ac:dyDescent="0.25">
      <c r="C216" s="4">
        <v>20</v>
      </c>
      <c r="D216" s="4">
        <v>7</v>
      </c>
      <c r="E216" s="136">
        <f>DATE(Gemeinschaftsgruben!$Z$3,D216,C216)</f>
        <v>46223</v>
      </c>
      <c r="F216" s="4">
        <f>IF(E216&lt;Gemeinschaftsgruben!$D$16,0,IF(COUNTIF(Gemeinschaftsgruben!$AC$46:$AC$76,E216)&gt;0,INDEX(Gemeinschaftsgruben!$N$46:$N$76,MATCH(E216,Gemeinschaftsgruben!$AC$46:$AC$76,0)),F215+Gemeinschaftsgruben!$Z$38))</f>
        <v>0</v>
      </c>
      <c r="G216" s="4">
        <f>IF(E216&lt;Gemeinschaftsgruben!$D$16,0,MAX(0,Gemeinschaftsgruben!$C$10-F216))</f>
        <v>0</v>
      </c>
      <c r="H216" s="4">
        <f t="shared" ca="1" si="3"/>
        <v>0</v>
      </c>
    </row>
    <row r="217" spans="3:8" x14ac:dyDescent="0.25">
      <c r="C217" s="4">
        <v>21</v>
      </c>
      <c r="D217" s="4">
        <v>7</v>
      </c>
      <c r="E217" s="136">
        <f>DATE(Gemeinschaftsgruben!$Z$3,D217,C217)</f>
        <v>46224</v>
      </c>
      <c r="F217" s="4">
        <f>IF(E217&lt;Gemeinschaftsgruben!$D$16,0,IF(COUNTIF(Gemeinschaftsgruben!$AC$46:$AC$76,E217)&gt;0,INDEX(Gemeinschaftsgruben!$N$46:$N$76,MATCH(E217,Gemeinschaftsgruben!$AC$46:$AC$76,0)),F216+Gemeinschaftsgruben!$Z$38))</f>
        <v>0</v>
      </c>
      <c r="G217" s="4">
        <f>IF(E217&lt;Gemeinschaftsgruben!$D$16,0,MAX(0,Gemeinschaftsgruben!$C$10-F217))</f>
        <v>0</v>
      </c>
      <c r="H217" s="4">
        <f t="shared" ca="1" si="3"/>
        <v>0</v>
      </c>
    </row>
    <row r="218" spans="3:8" x14ac:dyDescent="0.25">
      <c r="C218" s="4">
        <v>22</v>
      </c>
      <c r="D218" s="4">
        <v>7</v>
      </c>
      <c r="E218" s="136">
        <f>DATE(Gemeinschaftsgruben!$Z$3,D218,C218)</f>
        <v>46225</v>
      </c>
      <c r="F218" s="4">
        <f>IF(E218&lt;Gemeinschaftsgruben!$D$16,0,IF(COUNTIF(Gemeinschaftsgruben!$AC$46:$AC$76,E218)&gt;0,INDEX(Gemeinschaftsgruben!$N$46:$N$76,MATCH(E218,Gemeinschaftsgruben!$AC$46:$AC$76,0)),F217+Gemeinschaftsgruben!$Z$38))</f>
        <v>0</v>
      </c>
      <c r="G218" s="4">
        <f>IF(E218&lt;Gemeinschaftsgruben!$D$16,0,MAX(0,Gemeinschaftsgruben!$C$10-F218))</f>
        <v>0</v>
      </c>
      <c r="H218" s="4">
        <f t="shared" ca="1" si="3"/>
        <v>0</v>
      </c>
    </row>
    <row r="219" spans="3:8" x14ac:dyDescent="0.25">
      <c r="C219" s="4">
        <v>23</v>
      </c>
      <c r="D219" s="4">
        <v>7</v>
      </c>
      <c r="E219" s="136">
        <f>DATE(Gemeinschaftsgruben!$Z$3,D219,C219)</f>
        <v>46226</v>
      </c>
      <c r="F219" s="4">
        <f>IF(E219&lt;Gemeinschaftsgruben!$D$16,0,IF(COUNTIF(Gemeinschaftsgruben!$AC$46:$AC$76,E219)&gt;0,INDEX(Gemeinschaftsgruben!$N$46:$N$76,MATCH(E219,Gemeinschaftsgruben!$AC$46:$AC$76,0)),F218+Gemeinschaftsgruben!$Z$38))</f>
        <v>0</v>
      </c>
      <c r="G219" s="4">
        <f>IF(E219&lt;Gemeinschaftsgruben!$D$16,0,MAX(0,Gemeinschaftsgruben!$C$10-F219))</f>
        <v>0</v>
      </c>
      <c r="H219" s="4">
        <f t="shared" ca="1" si="3"/>
        <v>0</v>
      </c>
    </row>
    <row r="220" spans="3:8" x14ac:dyDescent="0.25">
      <c r="C220" s="4">
        <v>24</v>
      </c>
      <c r="D220" s="4">
        <v>7</v>
      </c>
      <c r="E220" s="136">
        <f>DATE(Gemeinschaftsgruben!$Z$3,D220,C220)</f>
        <v>46227</v>
      </c>
      <c r="F220" s="4">
        <f>IF(E220&lt;Gemeinschaftsgruben!$D$16,0,IF(COUNTIF(Gemeinschaftsgruben!$AC$46:$AC$76,E220)&gt;0,INDEX(Gemeinschaftsgruben!$N$46:$N$76,MATCH(E220,Gemeinschaftsgruben!$AC$46:$AC$76,0)),F219+Gemeinschaftsgruben!$Z$38))</f>
        <v>0</v>
      </c>
      <c r="G220" s="4">
        <f>IF(E220&lt;Gemeinschaftsgruben!$D$16,0,MAX(0,Gemeinschaftsgruben!$C$10-F220))</f>
        <v>0</v>
      </c>
      <c r="H220" s="4">
        <f t="shared" ca="1" si="3"/>
        <v>0</v>
      </c>
    </row>
    <row r="221" spans="3:8" x14ac:dyDescent="0.25">
      <c r="C221" s="4">
        <v>25</v>
      </c>
      <c r="D221" s="4">
        <v>7</v>
      </c>
      <c r="E221" s="136">
        <f>DATE(Gemeinschaftsgruben!$Z$3,D221,C221)</f>
        <v>46228</v>
      </c>
      <c r="F221" s="4">
        <f>IF(E221&lt;Gemeinschaftsgruben!$D$16,0,IF(COUNTIF(Gemeinschaftsgruben!$AC$46:$AC$76,E221)&gt;0,INDEX(Gemeinschaftsgruben!$N$46:$N$76,MATCH(E221,Gemeinschaftsgruben!$AC$46:$AC$76,0)),F220+Gemeinschaftsgruben!$Z$38))</f>
        <v>0</v>
      </c>
      <c r="G221" s="4">
        <f>IF(E221&lt;Gemeinschaftsgruben!$D$16,0,MAX(0,Gemeinschaftsgruben!$C$10-F221))</f>
        <v>0</v>
      </c>
      <c r="H221" s="4">
        <f t="shared" ca="1" si="3"/>
        <v>0</v>
      </c>
    </row>
    <row r="222" spans="3:8" x14ac:dyDescent="0.25">
      <c r="C222" s="4">
        <v>26</v>
      </c>
      <c r="D222" s="4">
        <v>7</v>
      </c>
      <c r="E222" s="136">
        <f>DATE(Gemeinschaftsgruben!$Z$3,D222,C222)</f>
        <v>46229</v>
      </c>
      <c r="F222" s="4">
        <f>IF(E222&lt;Gemeinschaftsgruben!$D$16,0,IF(COUNTIF(Gemeinschaftsgruben!$AC$46:$AC$76,E222)&gt;0,INDEX(Gemeinschaftsgruben!$N$46:$N$76,MATCH(E222,Gemeinschaftsgruben!$AC$46:$AC$76,0)),F221+Gemeinschaftsgruben!$Z$38))</f>
        <v>0</v>
      </c>
      <c r="G222" s="4">
        <f>IF(E222&lt;Gemeinschaftsgruben!$D$16,0,MAX(0,Gemeinschaftsgruben!$C$10-F222))</f>
        <v>0</v>
      </c>
      <c r="H222" s="4">
        <f t="shared" ca="1" si="3"/>
        <v>0</v>
      </c>
    </row>
    <row r="223" spans="3:8" x14ac:dyDescent="0.25">
      <c r="C223" s="4">
        <v>27</v>
      </c>
      <c r="D223" s="4">
        <v>7</v>
      </c>
      <c r="E223" s="136">
        <f>DATE(Gemeinschaftsgruben!$Z$3,D223,C223)</f>
        <v>46230</v>
      </c>
      <c r="F223" s="4">
        <f>IF(E223&lt;Gemeinschaftsgruben!$D$16,0,IF(COUNTIF(Gemeinschaftsgruben!$AC$46:$AC$76,E223)&gt;0,INDEX(Gemeinschaftsgruben!$N$46:$N$76,MATCH(E223,Gemeinschaftsgruben!$AC$46:$AC$76,0)),F222+Gemeinschaftsgruben!$Z$38))</f>
        <v>0</v>
      </c>
      <c r="G223" s="4">
        <f>IF(E223&lt;Gemeinschaftsgruben!$D$16,0,MAX(0,Gemeinschaftsgruben!$C$10-F223))</f>
        <v>0</v>
      </c>
      <c r="H223" s="4">
        <f t="shared" ca="1" si="3"/>
        <v>0</v>
      </c>
    </row>
    <row r="224" spans="3:8" x14ac:dyDescent="0.25">
      <c r="C224" s="4">
        <v>28</v>
      </c>
      <c r="D224" s="4">
        <v>7</v>
      </c>
      <c r="E224" s="136">
        <f>DATE(Gemeinschaftsgruben!$Z$3,D224,C224)</f>
        <v>46231</v>
      </c>
      <c r="F224" s="4">
        <f>IF(E224&lt;Gemeinschaftsgruben!$D$16,0,IF(COUNTIF(Gemeinschaftsgruben!$AC$46:$AC$76,E224)&gt;0,INDEX(Gemeinschaftsgruben!$N$46:$N$76,MATCH(E224,Gemeinschaftsgruben!$AC$46:$AC$76,0)),F223+Gemeinschaftsgruben!$Z$38))</f>
        <v>0</v>
      </c>
      <c r="G224" s="4">
        <f>IF(E224&lt;Gemeinschaftsgruben!$D$16,0,MAX(0,Gemeinschaftsgruben!$C$10-F224))</f>
        <v>0</v>
      </c>
      <c r="H224" s="4">
        <f t="shared" ca="1" si="3"/>
        <v>0</v>
      </c>
    </row>
    <row r="225" spans="3:8" x14ac:dyDescent="0.25">
      <c r="C225" s="4">
        <v>29</v>
      </c>
      <c r="D225" s="4">
        <v>7</v>
      </c>
      <c r="E225" s="136">
        <f>DATE(Gemeinschaftsgruben!$Z$3,D225,C225)</f>
        <v>46232</v>
      </c>
      <c r="F225" s="4">
        <f>IF(E225&lt;Gemeinschaftsgruben!$D$16,0,IF(COUNTIF(Gemeinschaftsgruben!$AC$46:$AC$76,E225)&gt;0,INDEX(Gemeinschaftsgruben!$N$46:$N$76,MATCH(E225,Gemeinschaftsgruben!$AC$46:$AC$76,0)),F224+Gemeinschaftsgruben!$Z$38))</f>
        <v>0</v>
      </c>
      <c r="G225" s="4">
        <f>IF(E225&lt;Gemeinschaftsgruben!$D$16,0,MAX(0,Gemeinschaftsgruben!$C$10-F225))</f>
        <v>0</v>
      </c>
      <c r="H225" s="4">
        <f t="shared" ca="1" si="3"/>
        <v>0</v>
      </c>
    </row>
    <row r="226" spans="3:8" x14ac:dyDescent="0.25">
      <c r="C226" s="4">
        <v>30</v>
      </c>
      <c r="D226" s="4">
        <v>7</v>
      </c>
      <c r="E226" s="136">
        <f>DATE(Gemeinschaftsgruben!$Z$3,D226,C226)</f>
        <v>46233</v>
      </c>
      <c r="F226" s="4">
        <f>IF(E226&lt;Gemeinschaftsgruben!$D$16,0,IF(COUNTIF(Gemeinschaftsgruben!$AC$46:$AC$76,E226)&gt;0,INDEX(Gemeinschaftsgruben!$N$46:$N$76,MATCH(E226,Gemeinschaftsgruben!$AC$46:$AC$76,0)),F225+Gemeinschaftsgruben!$Z$38))</f>
        <v>0</v>
      </c>
      <c r="G226" s="4">
        <f>IF(E226&lt;Gemeinschaftsgruben!$D$16,0,MAX(0,Gemeinschaftsgruben!$C$10-F226))</f>
        <v>0</v>
      </c>
      <c r="H226" s="4">
        <f t="shared" ca="1" si="3"/>
        <v>0</v>
      </c>
    </row>
    <row r="227" spans="3:8" x14ac:dyDescent="0.25">
      <c r="C227" s="4">
        <v>31</v>
      </c>
      <c r="D227" s="4">
        <v>7</v>
      </c>
      <c r="E227" s="136">
        <f>DATE(Gemeinschaftsgruben!$Z$3,D227,C227)</f>
        <v>46234</v>
      </c>
      <c r="F227" s="4">
        <f>IF(E227&lt;Gemeinschaftsgruben!$D$16,0,IF(COUNTIF(Gemeinschaftsgruben!$AC$46:$AC$76,E227)&gt;0,INDEX(Gemeinschaftsgruben!$N$46:$N$76,MATCH(E227,Gemeinschaftsgruben!$AC$46:$AC$76,0)),F226+Gemeinschaftsgruben!$Z$38))</f>
        <v>0</v>
      </c>
      <c r="G227" s="4">
        <f>IF(E227&lt;Gemeinschaftsgruben!$D$16,0,MAX(0,Gemeinschaftsgruben!$C$10-F227))</f>
        <v>0</v>
      </c>
      <c r="H227" s="4">
        <f t="shared" ca="1" si="3"/>
        <v>0</v>
      </c>
    </row>
    <row r="228" spans="3:8" x14ac:dyDescent="0.25">
      <c r="C228">
        <v>1</v>
      </c>
      <c r="D228" s="4">
        <v>8</v>
      </c>
      <c r="E228" s="136">
        <f>DATE(Gemeinschaftsgruben!$Z$3,D228,C228)</f>
        <v>46235</v>
      </c>
      <c r="F228" s="4">
        <f>IF(E228&lt;Gemeinschaftsgruben!$D$16,0,IF(COUNTIF(Gemeinschaftsgruben!$AC$46:$AC$76,E228)&gt;0,INDEX(Gemeinschaftsgruben!$N$46:$N$76,MATCH(E228,Gemeinschaftsgruben!$AC$46:$AC$76,0)),F227+Gemeinschaftsgruben!$Z$38))</f>
        <v>0</v>
      </c>
      <c r="G228" s="4">
        <f>IF(E228&lt;Gemeinschaftsgruben!$D$16,0,MAX(0,Gemeinschaftsgruben!$C$10-F228))</f>
        <v>0</v>
      </c>
      <c r="H228" s="4">
        <f t="shared" ca="1" si="3"/>
        <v>0</v>
      </c>
    </row>
    <row r="229" spans="3:8" x14ac:dyDescent="0.25">
      <c r="C229">
        <v>2</v>
      </c>
      <c r="D229" s="4">
        <v>8</v>
      </c>
      <c r="E229" s="136">
        <f>DATE(Gemeinschaftsgruben!$Z$3,D229,C229)</f>
        <v>46236</v>
      </c>
      <c r="F229" s="4">
        <f>IF(E229&lt;Gemeinschaftsgruben!$D$16,0,IF(COUNTIF(Gemeinschaftsgruben!$AC$46:$AC$76,E229)&gt;0,INDEX(Gemeinschaftsgruben!$N$46:$N$76,MATCH(E229,Gemeinschaftsgruben!$AC$46:$AC$76,0)),F228+Gemeinschaftsgruben!$Z$38))</f>
        <v>0</v>
      </c>
      <c r="G229" s="4">
        <f>IF(E229&lt;Gemeinschaftsgruben!$D$16,0,MAX(0,Gemeinschaftsgruben!$C$10-F229))</f>
        <v>0</v>
      </c>
      <c r="H229" s="4">
        <f t="shared" ca="1" si="3"/>
        <v>0</v>
      </c>
    </row>
    <row r="230" spans="3:8" x14ac:dyDescent="0.25">
      <c r="C230" s="4">
        <v>3</v>
      </c>
      <c r="D230" s="4">
        <v>8</v>
      </c>
      <c r="E230" s="136">
        <f>DATE(Gemeinschaftsgruben!$Z$3,D230,C230)</f>
        <v>46237</v>
      </c>
      <c r="F230" s="4">
        <f>IF(E230&lt;Gemeinschaftsgruben!$D$16,0,IF(COUNTIF(Gemeinschaftsgruben!$AC$46:$AC$76,E230)&gt;0,INDEX(Gemeinschaftsgruben!$N$46:$N$76,MATCH(E230,Gemeinschaftsgruben!$AC$46:$AC$76,0)),F229+Gemeinschaftsgruben!$Z$38))</f>
        <v>0</v>
      </c>
      <c r="G230" s="4">
        <f>IF(E230&lt;Gemeinschaftsgruben!$D$16,0,MAX(0,Gemeinschaftsgruben!$C$10-F230))</f>
        <v>0</v>
      </c>
      <c r="H230" s="4">
        <f t="shared" ca="1" si="3"/>
        <v>0</v>
      </c>
    </row>
    <row r="231" spans="3:8" x14ac:dyDescent="0.25">
      <c r="C231" s="4">
        <v>4</v>
      </c>
      <c r="D231" s="4">
        <v>8</v>
      </c>
      <c r="E231" s="136">
        <f>DATE(Gemeinschaftsgruben!$Z$3,D231,C231)</f>
        <v>46238</v>
      </c>
      <c r="F231" s="4">
        <f>IF(E231&lt;Gemeinschaftsgruben!$D$16,0,IF(COUNTIF(Gemeinschaftsgruben!$AC$46:$AC$76,E231)&gt;0,INDEX(Gemeinschaftsgruben!$N$46:$N$76,MATCH(E231,Gemeinschaftsgruben!$AC$46:$AC$76,0)),F230+Gemeinschaftsgruben!$Z$38))</f>
        <v>0</v>
      </c>
      <c r="G231" s="4">
        <f>IF(E231&lt;Gemeinschaftsgruben!$D$16,0,MAX(0,Gemeinschaftsgruben!$C$10-F231))</f>
        <v>0</v>
      </c>
      <c r="H231" s="4">
        <f t="shared" ca="1" si="3"/>
        <v>0</v>
      </c>
    </row>
    <row r="232" spans="3:8" x14ac:dyDescent="0.25">
      <c r="C232" s="4">
        <v>5</v>
      </c>
      <c r="D232" s="4">
        <v>8</v>
      </c>
      <c r="E232" s="136">
        <f>DATE(Gemeinschaftsgruben!$Z$3,D232,C232)</f>
        <v>46239</v>
      </c>
      <c r="F232" s="4">
        <f>IF(E232&lt;Gemeinschaftsgruben!$D$16,0,IF(COUNTIF(Gemeinschaftsgruben!$AC$46:$AC$76,E232)&gt;0,INDEX(Gemeinschaftsgruben!$N$46:$N$76,MATCH(E232,Gemeinschaftsgruben!$AC$46:$AC$76,0)),F231+Gemeinschaftsgruben!$Z$38))</f>
        <v>0</v>
      </c>
      <c r="G232" s="4">
        <f>IF(E232&lt;Gemeinschaftsgruben!$D$16,0,MAX(0,Gemeinschaftsgruben!$C$10-F232))</f>
        <v>0</v>
      </c>
      <c r="H232" s="4">
        <f t="shared" ca="1" si="3"/>
        <v>0</v>
      </c>
    </row>
    <row r="233" spans="3:8" x14ac:dyDescent="0.25">
      <c r="C233" s="4">
        <v>6</v>
      </c>
      <c r="D233" s="4">
        <v>8</v>
      </c>
      <c r="E233" s="136">
        <f>DATE(Gemeinschaftsgruben!$Z$3,D233,C233)</f>
        <v>46240</v>
      </c>
      <c r="F233" s="4">
        <f>IF(E233&lt;Gemeinschaftsgruben!$D$16,0,IF(COUNTIF(Gemeinschaftsgruben!$AC$46:$AC$76,E233)&gt;0,INDEX(Gemeinschaftsgruben!$N$46:$N$76,MATCH(E233,Gemeinschaftsgruben!$AC$46:$AC$76,0)),F232+Gemeinschaftsgruben!$Z$38))</f>
        <v>0</v>
      </c>
      <c r="G233" s="4">
        <f>IF(E233&lt;Gemeinschaftsgruben!$D$16,0,MAX(0,Gemeinschaftsgruben!$C$10-F233))</f>
        <v>0</v>
      </c>
      <c r="H233" s="4">
        <f t="shared" ca="1" si="3"/>
        <v>0</v>
      </c>
    </row>
    <row r="234" spans="3:8" x14ac:dyDescent="0.25">
      <c r="C234" s="4">
        <v>7</v>
      </c>
      <c r="D234" s="4">
        <v>8</v>
      </c>
      <c r="E234" s="136">
        <f>DATE(Gemeinschaftsgruben!$Z$3,D234,C234)</f>
        <v>46241</v>
      </c>
      <c r="F234" s="4">
        <f>IF(E234&lt;Gemeinschaftsgruben!$D$16,0,IF(COUNTIF(Gemeinschaftsgruben!$AC$46:$AC$76,E234)&gt;0,INDEX(Gemeinschaftsgruben!$N$46:$N$76,MATCH(E234,Gemeinschaftsgruben!$AC$46:$AC$76,0)),F233+Gemeinschaftsgruben!$Z$38))</f>
        <v>0</v>
      </c>
      <c r="G234" s="4">
        <f>IF(E234&lt;Gemeinschaftsgruben!$D$16,0,MAX(0,Gemeinschaftsgruben!$C$10-F234))</f>
        <v>0</v>
      </c>
      <c r="H234" s="4">
        <f t="shared" ca="1" si="3"/>
        <v>0</v>
      </c>
    </row>
    <row r="235" spans="3:8" x14ac:dyDescent="0.25">
      <c r="C235" s="4">
        <v>8</v>
      </c>
      <c r="D235" s="4">
        <v>8</v>
      </c>
      <c r="E235" s="136">
        <f>DATE(Gemeinschaftsgruben!$Z$3,D235,C235)</f>
        <v>46242</v>
      </c>
      <c r="F235" s="4">
        <f>IF(E235&lt;Gemeinschaftsgruben!$D$16,0,IF(COUNTIF(Gemeinschaftsgruben!$AC$46:$AC$76,E235)&gt;0,INDEX(Gemeinschaftsgruben!$N$46:$N$76,MATCH(E235,Gemeinschaftsgruben!$AC$46:$AC$76,0)),F234+Gemeinschaftsgruben!$Z$38))</f>
        <v>0</v>
      </c>
      <c r="G235" s="4">
        <f>IF(E235&lt;Gemeinschaftsgruben!$D$16,0,MAX(0,Gemeinschaftsgruben!$C$10-F235))</f>
        <v>0</v>
      </c>
      <c r="H235" s="4">
        <f t="shared" ca="1" si="3"/>
        <v>0</v>
      </c>
    </row>
    <row r="236" spans="3:8" x14ac:dyDescent="0.25">
      <c r="C236" s="4">
        <v>9</v>
      </c>
      <c r="D236" s="4">
        <v>8</v>
      </c>
      <c r="E236" s="136">
        <f>DATE(Gemeinschaftsgruben!$Z$3,D236,C236)</f>
        <v>46243</v>
      </c>
      <c r="F236" s="4">
        <f>IF(E236&lt;Gemeinschaftsgruben!$D$16,0,IF(COUNTIF(Gemeinschaftsgruben!$AC$46:$AC$76,E236)&gt;0,INDEX(Gemeinschaftsgruben!$N$46:$N$76,MATCH(E236,Gemeinschaftsgruben!$AC$46:$AC$76,0)),F235+Gemeinschaftsgruben!$Z$38))</f>
        <v>0</v>
      </c>
      <c r="G236" s="4">
        <f>IF(E236&lt;Gemeinschaftsgruben!$D$16,0,MAX(0,Gemeinschaftsgruben!$C$10-F236))</f>
        <v>0</v>
      </c>
      <c r="H236" s="4">
        <f t="shared" ca="1" si="3"/>
        <v>0</v>
      </c>
    </row>
    <row r="237" spans="3:8" x14ac:dyDescent="0.25">
      <c r="C237" s="4">
        <v>10</v>
      </c>
      <c r="D237" s="4">
        <v>8</v>
      </c>
      <c r="E237" s="136">
        <f>DATE(Gemeinschaftsgruben!$Z$3,D237,C237)</f>
        <v>46244</v>
      </c>
      <c r="F237" s="4">
        <f>IF(E237&lt;Gemeinschaftsgruben!$D$16,0,IF(COUNTIF(Gemeinschaftsgruben!$AC$46:$AC$76,E237)&gt;0,INDEX(Gemeinschaftsgruben!$N$46:$N$76,MATCH(E237,Gemeinschaftsgruben!$AC$46:$AC$76,0)),F236+Gemeinschaftsgruben!$Z$38))</f>
        <v>0</v>
      </c>
      <c r="G237" s="4">
        <f>IF(E237&lt;Gemeinschaftsgruben!$D$16,0,MAX(0,Gemeinschaftsgruben!$C$10-F237))</f>
        <v>0</v>
      </c>
      <c r="H237" s="4">
        <f t="shared" ca="1" si="3"/>
        <v>0</v>
      </c>
    </row>
    <row r="238" spans="3:8" x14ac:dyDescent="0.25">
      <c r="C238" s="4">
        <v>11</v>
      </c>
      <c r="D238" s="4">
        <v>8</v>
      </c>
      <c r="E238" s="136">
        <f>DATE(Gemeinschaftsgruben!$Z$3,D238,C238)</f>
        <v>46245</v>
      </c>
      <c r="F238" s="4">
        <f>IF(E238&lt;Gemeinschaftsgruben!$D$16,0,IF(COUNTIF(Gemeinschaftsgruben!$AC$46:$AC$76,E238)&gt;0,INDEX(Gemeinschaftsgruben!$N$46:$N$76,MATCH(E238,Gemeinschaftsgruben!$AC$46:$AC$76,0)),F237+Gemeinschaftsgruben!$Z$38))</f>
        <v>0</v>
      </c>
      <c r="G238" s="4">
        <f>IF(E238&lt;Gemeinschaftsgruben!$D$16,0,MAX(0,Gemeinschaftsgruben!$C$10-F238))</f>
        <v>0</v>
      </c>
      <c r="H238" s="4">
        <f t="shared" ca="1" si="3"/>
        <v>0</v>
      </c>
    </row>
    <row r="239" spans="3:8" x14ac:dyDescent="0.25">
      <c r="C239" s="4">
        <v>12</v>
      </c>
      <c r="D239" s="4">
        <v>8</v>
      </c>
      <c r="E239" s="136">
        <f>DATE(Gemeinschaftsgruben!$Z$3,D239,C239)</f>
        <v>46246</v>
      </c>
      <c r="F239" s="4">
        <f>IF(E239&lt;Gemeinschaftsgruben!$D$16,0,IF(COUNTIF(Gemeinschaftsgruben!$AC$46:$AC$76,E239)&gt;0,INDEX(Gemeinschaftsgruben!$N$46:$N$76,MATCH(E239,Gemeinschaftsgruben!$AC$46:$AC$76,0)),F238+Gemeinschaftsgruben!$Z$38))</f>
        <v>0</v>
      </c>
      <c r="G239" s="4">
        <f>IF(E239&lt;Gemeinschaftsgruben!$D$16,0,MAX(0,Gemeinschaftsgruben!$C$10-F239))</f>
        <v>0</v>
      </c>
      <c r="H239" s="4">
        <f t="shared" ca="1" si="3"/>
        <v>0</v>
      </c>
    </row>
    <row r="240" spans="3:8" x14ac:dyDescent="0.25">
      <c r="C240" s="4">
        <v>13</v>
      </c>
      <c r="D240" s="4">
        <v>8</v>
      </c>
      <c r="E240" s="136">
        <f>DATE(Gemeinschaftsgruben!$Z$3,D240,C240)</f>
        <v>46247</v>
      </c>
      <c r="F240" s="4">
        <f>IF(E240&lt;Gemeinschaftsgruben!$D$16,0,IF(COUNTIF(Gemeinschaftsgruben!$AC$46:$AC$76,E240)&gt;0,INDEX(Gemeinschaftsgruben!$N$46:$N$76,MATCH(E240,Gemeinschaftsgruben!$AC$46:$AC$76,0)),F239+Gemeinschaftsgruben!$Z$38))</f>
        <v>0</v>
      </c>
      <c r="G240" s="4">
        <f>IF(E240&lt;Gemeinschaftsgruben!$D$16,0,MAX(0,Gemeinschaftsgruben!$C$10-F240))</f>
        <v>0</v>
      </c>
      <c r="H240" s="4">
        <f t="shared" ca="1" si="3"/>
        <v>0</v>
      </c>
    </row>
    <row r="241" spans="3:8" x14ac:dyDescent="0.25">
      <c r="C241" s="4">
        <v>14</v>
      </c>
      <c r="D241" s="4">
        <v>8</v>
      </c>
      <c r="E241" s="136">
        <f>DATE(Gemeinschaftsgruben!$Z$3,D241,C241)</f>
        <v>46248</v>
      </c>
      <c r="F241" s="4">
        <f>IF(E241&lt;Gemeinschaftsgruben!$D$16,0,IF(COUNTIF(Gemeinschaftsgruben!$AC$46:$AC$76,E241)&gt;0,INDEX(Gemeinschaftsgruben!$N$46:$N$76,MATCH(E241,Gemeinschaftsgruben!$AC$46:$AC$76,0)),F240+Gemeinschaftsgruben!$Z$38))</f>
        <v>0</v>
      </c>
      <c r="G241" s="4">
        <f>IF(E241&lt;Gemeinschaftsgruben!$D$16,0,MAX(0,Gemeinschaftsgruben!$C$10-F241))</f>
        <v>0</v>
      </c>
      <c r="H241" s="4">
        <f t="shared" ca="1" si="3"/>
        <v>0</v>
      </c>
    </row>
    <row r="242" spans="3:8" x14ac:dyDescent="0.25">
      <c r="C242" s="4">
        <v>15</v>
      </c>
      <c r="D242" s="4">
        <v>8</v>
      </c>
      <c r="E242" s="136">
        <f>DATE(Gemeinschaftsgruben!$Z$3,D242,C242)</f>
        <v>46249</v>
      </c>
      <c r="F242" s="4">
        <f>IF(E242&lt;Gemeinschaftsgruben!$D$16,0,IF(COUNTIF(Gemeinschaftsgruben!$AC$46:$AC$76,E242)&gt;0,INDEX(Gemeinschaftsgruben!$N$46:$N$76,MATCH(E242,Gemeinschaftsgruben!$AC$46:$AC$76,0)),F241+Gemeinschaftsgruben!$Z$38))</f>
        <v>0</v>
      </c>
      <c r="G242" s="4">
        <f>IF(E242&lt;Gemeinschaftsgruben!$D$16,0,MAX(0,Gemeinschaftsgruben!$C$10-F242))</f>
        <v>0</v>
      </c>
      <c r="H242" s="4">
        <f t="shared" ca="1" si="3"/>
        <v>0</v>
      </c>
    </row>
    <row r="243" spans="3:8" x14ac:dyDescent="0.25">
      <c r="C243" s="4">
        <v>16</v>
      </c>
      <c r="D243" s="4">
        <v>8</v>
      </c>
      <c r="E243" s="136">
        <f>DATE(Gemeinschaftsgruben!$Z$3,D243,C243)</f>
        <v>46250</v>
      </c>
      <c r="F243" s="4">
        <f>IF(E243&lt;Gemeinschaftsgruben!$D$16,0,IF(COUNTIF(Gemeinschaftsgruben!$AC$46:$AC$76,E243)&gt;0,INDEX(Gemeinschaftsgruben!$N$46:$N$76,MATCH(E243,Gemeinschaftsgruben!$AC$46:$AC$76,0)),F242+Gemeinschaftsgruben!$Z$38))</f>
        <v>0</v>
      </c>
      <c r="G243" s="4">
        <f>IF(E243&lt;Gemeinschaftsgruben!$D$16,0,MAX(0,Gemeinschaftsgruben!$C$10-F243))</f>
        <v>0</v>
      </c>
      <c r="H243" s="4">
        <f t="shared" ca="1" si="3"/>
        <v>0</v>
      </c>
    </row>
    <row r="244" spans="3:8" x14ac:dyDescent="0.25">
      <c r="C244" s="4">
        <v>17</v>
      </c>
      <c r="D244" s="4">
        <v>8</v>
      </c>
      <c r="E244" s="136">
        <f>DATE(Gemeinschaftsgruben!$Z$3,D244,C244)</f>
        <v>46251</v>
      </c>
      <c r="F244" s="4">
        <f>IF(E244&lt;Gemeinschaftsgruben!$D$16,0,IF(COUNTIF(Gemeinschaftsgruben!$AC$46:$AC$76,E244)&gt;0,INDEX(Gemeinschaftsgruben!$N$46:$N$76,MATCH(E244,Gemeinschaftsgruben!$AC$46:$AC$76,0)),F243+Gemeinschaftsgruben!$Z$38))</f>
        <v>0</v>
      </c>
      <c r="G244" s="4">
        <f>IF(E244&lt;Gemeinschaftsgruben!$D$16,0,MAX(0,Gemeinschaftsgruben!$C$10-F244))</f>
        <v>0</v>
      </c>
      <c r="H244" s="4">
        <f t="shared" ca="1" si="3"/>
        <v>0</v>
      </c>
    </row>
    <row r="245" spans="3:8" x14ac:dyDescent="0.25">
      <c r="C245" s="4">
        <v>18</v>
      </c>
      <c r="D245" s="4">
        <v>8</v>
      </c>
      <c r="E245" s="136">
        <f>DATE(Gemeinschaftsgruben!$Z$3,D245,C245)</f>
        <v>46252</v>
      </c>
      <c r="F245" s="4">
        <f>IF(E245&lt;Gemeinschaftsgruben!$D$16,0,IF(COUNTIF(Gemeinschaftsgruben!$AC$46:$AC$76,E245)&gt;0,INDEX(Gemeinschaftsgruben!$N$46:$N$76,MATCH(E245,Gemeinschaftsgruben!$AC$46:$AC$76,0)),F244+Gemeinschaftsgruben!$Z$38))</f>
        <v>0</v>
      </c>
      <c r="G245" s="4">
        <f>IF(E245&lt;Gemeinschaftsgruben!$D$16,0,MAX(0,Gemeinschaftsgruben!$C$10-F245))</f>
        <v>0</v>
      </c>
      <c r="H245" s="4">
        <f t="shared" ca="1" si="3"/>
        <v>0</v>
      </c>
    </row>
    <row r="246" spans="3:8" x14ac:dyDescent="0.25">
      <c r="C246" s="4">
        <v>19</v>
      </c>
      <c r="D246" s="4">
        <v>8</v>
      </c>
      <c r="E246" s="136">
        <f>DATE(Gemeinschaftsgruben!$Z$3,D246,C246)</f>
        <v>46253</v>
      </c>
      <c r="F246" s="4">
        <f>IF(E246&lt;Gemeinschaftsgruben!$D$16,0,IF(COUNTIF(Gemeinschaftsgruben!$AC$46:$AC$76,E246)&gt;0,INDEX(Gemeinschaftsgruben!$N$46:$N$76,MATCH(E246,Gemeinschaftsgruben!$AC$46:$AC$76,0)),F245+Gemeinschaftsgruben!$Z$38))</f>
        <v>0</v>
      </c>
      <c r="G246" s="4">
        <f>IF(E246&lt;Gemeinschaftsgruben!$D$16,0,MAX(0,Gemeinschaftsgruben!$C$10-F246))</f>
        <v>0</v>
      </c>
      <c r="H246" s="4">
        <f t="shared" ca="1" si="3"/>
        <v>0</v>
      </c>
    </row>
    <row r="247" spans="3:8" x14ac:dyDescent="0.25">
      <c r="C247" s="4">
        <v>20</v>
      </c>
      <c r="D247" s="4">
        <v>8</v>
      </c>
      <c r="E247" s="136">
        <f>DATE(Gemeinschaftsgruben!$Z$3,D247,C247)</f>
        <v>46254</v>
      </c>
      <c r="F247" s="4">
        <f>IF(E247&lt;Gemeinschaftsgruben!$D$16,0,IF(COUNTIF(Gemeinschaftsgruben!$AC$46:$AC$76,E247)&gt;0,INDEX(Gemeinschaftsgruben!$N$46:$N$76,MATCH(E247,Gemeinschaftsgruben!$AC$46:$AC$76,0)),F246+Gemeinschaftsgruben!$Z$38))</f>
        <v>0</v>
      </c>
      <c r="G247" s="4">
        <f>IF(E247&lt;Gemeinschaftsgruben!$D$16,0,MAX(0,Gemeinschaftsgruben!$C$10-F247))</f>
        <v>0</v>
      </c>
      <c r="H247" s="4">
        <f t="shared" ca="1" si="3"/>
        <v>0</v>
      </c>
    </row>
    <row r="248" spans="3:8" x14ac:dyDescent="0.25">
      <c r="C248" s="4">
        <v>21</v>
      </c>
      <c r="D248" s="4">
        <v>8</v>
      </c>
      <c r="E248" s="136">
        <f>DATE(Gemeinschaftsgruben!$Z$3,D248,C248)</f>
        <v>46255</v>
      </c>
      <c r="F248" s="4">
        <f>IF(E248&lt;Gemeinschaftsgruben!$D$16,0,IF(COUNTIF(Gemeinschaftsgruben!$AC$46:$AC$76,E248)&gt;0,INDEX(Gemeinschaftsgruben!$N$46:$N$76,MATCH(E248,Gemeinschaftsgruben!$AC$46:$AC$76,0)),F247+Gemeinschaftsgruben!$Z$38))</f>
        <v>0</v>
      </c>
      <c r="G248" s="4">
        <f>IF(E248&lt;Gemeinschaftsgruben!$D$16,0,MAX(0,Gemeinschaftsgruben!$C$10-F248))</f>
        <v>0</v>
      </c>
      <c r="H248" s="4">
        <f t="shared" ca="1" si="3"/>
        <v>0</v>
      </c>
    </row>
    <row r="249" spans="3:8" x14ac:dyDescent="0.25">
      <c r="C249" s="4">
        <v>22</v>
      </c>
      <c r="D249" s="4">
        <v>8</v>
      </c>
      <c r="E249" s="136">
        <f>DATE(Gemeinschaftsgruben!$Z$3,D249,C249)</f>
        <v>46256</v>
      </c>
      <c r="F249" s="4">
        <f>IF(E249&lt;Gemeinschaftsgruben!$D$16,0,IF(COUNTIF(Gemeinschaftsgruben!$AC$46:$AC$76,E249)&gt;0,INDEX(Gemeinschaftsgruben!$N$46:$N$76,MATCH(E249,Gemeinschaftsgruben!$AC$46:$AC$76,0)),F248+Gemeinschaftsgruben!$Z$38))</f>
        <v>0</v>
      </c>
      <c r="G249" s="4">
        <f>IF(E249&lt;Gemeinschaftsgruben!$D$16,0,MAX(0,Gemeinschaftsgruben!$C$10-F249))</f>
        <v>0</v>
      </c>
      <c r="H249" s="4">
        <f t="shared" ca="1" si="3"/>
        <v>0</v>
      </c>
    </row>
    <row r="250" spans="3:8" x14ac:dyDescent="0.25">
      <c r="C250" s="4">
        <v>23</v>
      </c>
      <c r="D250" s="4">
        <v>8</v>
      </c>
      <c r="E250" s="136">
        <f>DATE(Gemeinschaftsgruben!$Z$3,D250,C250)</f>
        <v>46257</v>
      </c>
      <c r="F250" s="4">
        <f>IF(E250&lt;Gemeinschaftsgruben!$D$16,0,IF(COUNTIF(Gemeinschaftsgruben!$AC$46:$AC$76,E250)&gt;0,INDEX(Gemeinschaftsgruben!$N$46:$N$76,MATCH(E250,Gemeinschaftsgruben!$AC$46:$AC$76,0)),F249+Gemeinschaftsgruben!$Z$38))</f>
        <v>0</v>
      </c>
      <c r="G250" s="4">
        <f>IF(E250&lt;Gemeinschaftsgruben!$D$16,0,MAX(0,Gemeinschaftsgruben!$C$10-F250))</f>
        <v>0</v>
      </c>
      <c r="H250" s="4">
        <f t="shared" ca="1" si="3"/>
        <v>0</v>
      </c>
    </row>
    <row r="251" spans="3:8" x14ac:dyDescent="0.25">
      <c r="C251" s="4">
        <v>24</v>
      </c>
      <c r="D251" s="4">
        <v>8</v>
      </c>
      <c r="E251" s="136">
        <f>DATE(Gemeinschaftsgruben!$Z$3,D251,C251)</f>
        <v>46258</v>
      </c>
      <c r="F251" s="4">
        <f>IF(E251&lt;Gemeinschaftsgruben!$D$16,0,IF(COUNTIF(Gemeinschaftsgruben!$AC$46:$AC$76,E251)&gt;0,INDEX(Gemeinschaftsgruben!$N$46:$N$76,MATCH(E251,Gemeinschaftsgruben!$AC$46:$AC$76,0)),F250+Gemeinschaftsgruben!$Z$38))</f>
        <v>0</v>
      </c>
      <c r="G251" s="4">
        <f>IF(E251&lt;Gemeinschaftsgruben!$D$16,0,MAX(0,Gemeinschaftsgruben!$C$10-F251))</f>
        <v>0</v>
      </c>
      <c r="H251" s="4">
        <f t="shared" ca="1" si="3"/>
        <v>0</v>
      </c>
    </row>
    <row r="252" spans="3:8" x14ac:dyDescent="0.25">
      <c r="C252" s="4">
        <v>25</v>
      </c>
      <c r="D252" s="4">
        <v>8</v>
      </c>
      <c r="E252" s="136">
        <f>DATE(Gemeinschaftsgruben!$Z$3,D252,C252)</f>
        <v>46259</v>
      </c>
      <c r="F252" s="4">
        <f>IF(E252&lt;Gemeinschaftsgruben!$D$16,0,IF(COUNTIF(Gemeinschaftsgruben!$AC$46:$AC$76,E252)&gt;0,INDEX(Gemeinschaftsgruben!$N$46:$N$76,MATCH(E252,Gemeinschaftsgruben!$AC$46:$AC$76,0)),F251+Gemeinschaftsgruben!$Z$38))</f>
        <v>0</v>
      </c>
      <c r="G252" s="4">
        <f>IF(E252&lt;Gemeinschaftsgruben!$D$16,0,MAX(0,Gemeinschaftsgruben!$C$10-F252))</f>
        <v>0</v>
      </c>
      <c r="H252" s="4">
        <f t="shared" ca="1" si="3"/>
        <v>0</v>
      </c>
    </row>
    <row r="253" spans="3:8" x14ac:dyDescent="0.25">
      <c r="C253" s="4">
        <v>26</v>
      </c>
      <c r="D253" s="4">
        <v>8</v>
      </c>
      <c r="E253" s="136">
        <f>DATE(Gemeinschaftsgruben!$Z$3,D253,C253)</f>
        <v>46260</v>
      </c>
      <c r="F253" s="4">
        <f>IF(E253&lt;Gemeinschaftsgruben!$D$16,0,IF(COUNTIF(Gemeinschaftsgruben!$AC$46:$AC$76,E253)&gt;0,INDEX(Gemeinschaftsgruben!$N$46:$N$76,MATCH(E253,Gemeinschaftsgruben!$AC$46:$AC$76,0)),F252+Gemeinschaftsgruben!$Z$38))</f>
        <v>0</v>
      </c>
      <c r="G253" s="4">
        <f>IF(E253&lt;Gemeinschaftsgruben!$D$16,0,MAX(0,Gemeinschaftsgruben!$C$10-F253))</f>
        <v>0</v>
      </c>
      <c r="H253" s="4">
        <f t="shared" ca="1" si="3"/>
        <v>0</v>
      </c>
    </row>
    <row r="254" spans="3:8" x14ac:dyDescent="0.25">
      <c r="C254" s="4">
        <v>27</v>
      </c>
      <c r="D254" s="4">
        <v>8</v>
      </c>
      <c r="E254" s="136">
        <f>DATE(Gemeinschaftsgruben!$Z$3,D254,C254)</f>
        <v>46261</v>
      </c>
      <c r="F254" s="4">
        <f>IF(E254&lt;Gemeinschaftsgruben!$D$16,0,IF(COUNTIF(Gemeinschaftsgruben!$AC$46:$AC$76,E254)&gt;0,INDEX(Gemeinschaftsgruben!$N$46:$N$76,MATCH(E254,Gemeinschaftsgruben!$AC$46:$AC$76,0)),F253+Gemeinschaftsgruben!$Z$38))</f>
        <v>0</v>
      </c>
      <c r="G254" s="4">
        <f>IF(E254&lt;Gemeinschaftsgruben!$D$16,0,MAX(0,Gemeinschaftsgruben!$C$10-F254))</f>
        <v>0</v>
      </c>
      <c r="H254" s="4">
        <f t="shared" ca="1" si="3"/>
        <v>0</v>
      </c>
    </row>
    <row r="255" spans="3:8" x14ac:dyDescent="0.25">
      <c r="C255" s="4">
        <v>28</v>
      </c>
      <c r="D255" s="4">
        <v>8</v>
      </c>
      <c r="E255" s="136">
        <f>DATE(Gemeinschaftsgruben!$Z$3,D255,C255)</f>
        <v>46262</v>
      </c>
      <c r="F255" s="4">
        <f>IF(E255&lt;Gemeinschaftsgruben!$D$16,0,IF(COUNTIF(Gemeinschaftsgruben!$AC$46:$AC$76,E255)&gt;0,INDEX(Gemeinschaftsgruben!$N$46:$N$76,MATCH(E255,Gemeinschaftsgruben!$AC$46:$AC$76,0)),F254+Gemeinschaftsgruben!$Z$38))</f>
        <v>0</v>
      </c>
      <c r="G255" s="4">
        <f>IF(E255&lt;Gemeinschaftsgruben!$D$16,0,MAX(0,Gemeinschaftsgruben!$C$10-F255))</f>
        <v>0</v>
      </c>
      <c r="H255" s="4">
        <f t="shared" ca="1" si="3"/>
        <v>0</v>
      </c>
    </row>
    <row r="256" spans="3:8" x14ac:dyDescent="0.25">
      <c r="C256" s="4">
        <v>29</v>
      </c>
      <c r="D256" s="4">
        <v>8</v>
      </c>
      <c r="E256" s="136">
        <f>DATE(Gemeinschaftsgruben!$Z$3,D256,C256)</f>
        <v>46263</v>
      </c>
      <c r="F256" s="4">
        <f>IF(E256&lt;Gemeinschaftsgruben!$D$16,0,IF(COUNTIF(Gemeinschaftsgruben!$AC$46:$AC$76,E256)&gt;0,INDEX(Gemeinschaftsgruben!$N$46:$N$76,MATCH(E256,Gemeinschaftsgruben!$AC$46:$AC$76,0)),F255+Gemeinschaftsgruben!$Z$38))</f>
        <v>0</v>
      </c>
      <c r="G256" s="4">
        <f>IF(E256&lt;Gemeinschaftsgruben!$D$16,0,MAX(0,Gemeinschaftsgruben!$C$10-F256))</f>
        <v>0</v>
      </c>
      <c r="H256" s="4">
        <f t="shared" ca="1" si="3"/>
        <v>0</v>
      </c>
    </row>
    <row r="257" spans="3:8" x14ac:dyDescent="0.25">
      <c r="C257" s="4">
        <v>30</v>
      </c>
      <c r="D257" s="4">
        <v>8</v>
      </c>
      <c r="E257" s="136">
        <f>DATE(Gemeinschaftsgruben!$Z$3,D257,C257)</f>
        <v>46264</v>
      </c>
      <c r="F257" s="4">
        <f>IF(E257&lt;Gemeinschaftsgruben!$D$16,0,IF(COUNTIF(Gemeinschaftsgruben!$AC$46:$AC$76,E257)&gt;0,INDEX(Gemeinschaftsgruben!$N$46:$N$76,MATCH(E257,Gemeinschaftsgruben!$AC$46:$AC$76,0)),F256+Gemeinschaftsgruben!$Z$38))</f>
        <v>0</v>
      </c>
      <c r="G257" s="4">
        <f>IF(E257&lt;Gemeinschaftsgruben!$D$16,0,MAX(0,Gemeinschaftsgruben!$C$10-F257))</f>
        <v>0</v>
      </c>
      <c r="H257" s="4">
        <f t="shared" ca="1" si="3"/>
        <v>0</v>
      </c>
    </row>
    <row r="258" spans="3:8" x14ac:dyDescent="0.25">
      <c r="C258" s="4">
        <v>31</v>
      </c>
      <c r="D258" s="4">
        <v>8</v>
      </c>
      <c r="E258" s="136">
        <f>DATE(Gemeinschaftsgruben!$Z$3,D258,C258)</f>
        <v>46265</v>
      </c>
      <c r="F258" s="4">
        <f>IF(E258&lt;Gemeinschaftsgruben!$D$16,0,IF(COUNTIF(Gemeinschaftsgruben!$AC$46:$AC$76,E258)&gt;0,INDEX(Gemeinschaftsgruben!$N$46:$N$76,MATCH(E258,Gemeinschaftsgruben!$AC$46:$AC$76,0)),F257+Gemeinschaftsgruben!$Z$38))</f>
        <v>0</v>
      </c>
      <c r="G258" s="4">
        <f>IF(E258&lt;Gemeinschaftsgruben!$D$16,0,MAX(0,Gemeinschaftsgruben!$C$10-F258))</f>
        <v>0</v>
      </c>
      <c r="H258" s="4">
        <f t="shared" ca="1" si="3"/>
        <v>0</v>
      </c>
    </row>
    <row r="259" spans="3:8" x14ac:dyDescent="0.25">
      <c r="C259">
        <v>1</v>
      </c>
      <c r="D259" s="4">
        <v>9</v>
      </c>
      <c r="E259" s="136">
        <f>DATE(Gemeinschaftsgruben!$Z$3,D259,C259)</f>
        <v>46266</v>
      </c>
      <c r="F259" s="4">
        <f>IF(E259&lt;Gemeinschaftsgruben!$D$16,0,IF(COUNTIF(Gemeinschaftsgruben!$AC$46:$AC$76,E259)&gt;0,INDEX(Gemeinschaftsgruben!$N$46:$N$76,MATCH(E259,Gemeinschaftsgruben!$AC$46:$AC$76,0)),F258+Gemeinschaftsgruben!$Z$38))</f>
        <v>0</v>
      </c>
      <c r="G259" s="4">
        <f>IF(E259&lt;Gemeinschaftsgruben!$D$16,0,MAX(0,Gemeinschaftsgruben!$C$10-F259))</f>
        <v>0</v>
      </c>
      <c r="H259" s="4">
        <f t="shared" ca="1" si="3"/>
        <v>0</v>
      </c>
    </row>
    <row r="260" spans="3:8" x14ac:dyDescent="0.25">
      <c r="C260">
        <v>2</v>
      </c>
      <c r="D260" s="4">
        <v>9</v>
      </c>
      <c r="E260" s="136">
        <f>DATE(Gemeinschaftsgruben!$Z$3,D260,C260)</f>
        <v>46267</v>
      </c>
      <c r="F260" s="4">
        <f>IF(E260&lt;Gemeinschaftsgruben!$D$16,0,IF(COUNTIF(Gemeinschaftsgruben!$AC$46:$AC$76,E260)&gt;0,INDEX(Gemeinschaftsgruben!$N$46:$N$76,MATCH(E260,Gemeinschaftsgruben!$AC$46:$AC$76,0)),F259+Gemeinschaftsgruben!$Z$38))</f>
        <v>0</v>
      </c>
      <c r="G260" s="4">
        <f>IF(E260&lt;Gemeinschaftsgruben!$D$16,0,MAX(0,Gemeinschaftsgruben!$C$10-F260))</f>
        <v>0</v>
      </c>
      <c r="H260" s="4">
        <f t="shared" ca="1" si="3"/>
        <v>0</v>
      </c>
    </row>
    <row r="261" spans="3:8" x14ac:dyDescent="0.25">
      <c r="C261" s="4">
        <v>3</v>
      </c>
      <c r="D261" s="4">
        <v>9</v>
      </c>
      <c r="E261" s="136">
        <f>DATE(Gemeinschaftsgruben!$Z$3,D261,C261)</f>
        <v>46268</v>
      </c>
      <c r="F261" s="4">
        <f>IF(E261&lt;Gemeinschaftsgruben!$D$16,0,IF(COUNTIF(Gemeinschaftsgruben!$AC$46:$AC$76,E261)&gt;0,INDEX(Gemeinschaftsgruben!$N$46:$N$76,MATCH(E261,Gemeinschaftsgruben!$AC$46:$AC$76,0)),F260+Gemeinschaftsgruben!$Z$38))</f>
        <v>0</v>
      </c>
      <c r="G261" s="4">
        <f>IF(E261&lt;Gemeinschaftsgruben!$D$16,0,MAX(0,Gemeinschaftsgruben!$C$10-F261))</f>
        <v>0</v>
      </c>
      <c r="H261" s="4">
        <f t="shared" ca="1" si="3"/>
        <v>0</v>
      </c>
    </row>
    <row r="262" spans="3:8" x14ac:dyDescent="0.25">
      <c r="C262" s="4">
        <v>4</v>
      </c>
      <c r="D262" s="4">
        <v>9</v>
      </c>
      <c r="E262" s="136">
        <f>DATE(Gemeinschaftsgruben!$Z$3,D262,C262)</f>
        <v>46269</v>
      </c>
      <c r="F262" s="4">
        <f>IF(E262&lt;Gemeinschaftsgruben!$D$16,0,IF(COUNTIF(Gemeinschaftsgruben!$AC$46:$AC$76,E262)&gt;0,INDEX(Gemeinschaftsgruben!$N$46:$N$76,MATCH(E262,Gemeinschaftsgruben!$AC$46:$AC$76,0)),F261+Gemeinschaftsgruben!$Z$38))</f>
        <v>0</v>
      </c>
      <c r="G262" s="4">
        <f>IF(E262&lt;Gemeinschaftsgruben!$D$16,0,MAX(0,Gemeinschaftsgruben!$C$10-F262))</f>
        <v>0</v>
      </c>
      <c r="H262" s="4">
        <f t="shared" ca="1" si="3"/>
        <v>0</v>
      </c>
    </row>
    <row r="263" spans="3:8" x14ac:dyDescent="0.25">
      <c r="C263" s="4">
        <v>5</v>
      </c>
      <c r="D263" s="4">
        <v>9</v>
      </c>
      <c r="E263" s="136">
        <f>DATE(Gemeinschaftsgruben!$Z$3,D263,C263)</f>
        <v>46270</v>
      </c>
      <c r="F263" s="4">
        <f>IF(E263&lt;Gemeinschaftsgruben!$D$16,0,IF(COUNTIF(Gemeinschaftsgruben!$AC$46:$AC$76,E263)&gt;0,INDEX(Gemeinschaftsgruben!$N$46:$N$76,MATCH(E263,Gemeinschaftsgruben!$AC$46:$AC$76,0)),F262+Gemeinschaftsgruben!$Z$38))</f>
        <v>0</v>
      </c>
      <c r="G263" s="4">
        <f>IF(E263&lt;Gemeinschaftsgruben!$D$16,0,MAX(0,Gemeinschaftsgruben!$C$10-F263))</f>
        <v>0</v>
      </c>
      <c r="H263" s="4">
        <f t="shared" ca="1" si="3"/>
        <v>0</v>
      </c>
    </row>
    <row r="264" spans="3:8" x14ac:dyDescent="0.25">
      <c r="C264" s="4">
        <v>6</v>
      </c>
      <c r="D264" s="4">
        <v>9</v>
      </c>
      <c r="E264" s="136">
        <f>DATE(Gemeinschaftsgruben!$Z$3,D264,C264)</f>
        <v>46271</v>
      </c>
      <c r="F264" s="4">
        <f>IF(E264&lt;Gemeinschaftsgruben!$D$16,0,IF(COUNTIF(Gemeinschaftsgruben!$AC$46:$AC$76,E264)&gt;0,INDEX(Gemeinschaftsgruben!$N$46:$N$76,MATCH(E264,Gemeinschaftsgruben!$AC$46:$AC$76,0)),F263+Gemeinschaftsgruben!$Z$38))</f>
        <v>0</v>
      </c>
      <c r="G264" s="4">
        <f>IF(E264&lt;Gemeinschaftsgruben!$D$16,0,MAX(0,Gemeinschaftsgruben!$C$10-F264))</f>
        <v>0</v>
      </c>
      <c r="H264" s="4">
        <f t="shared" ca="1" si="3"/>
        <v>0</v>
      </c>
    </row>
    <row r="265" spans="3:8" x14ac:dyDescent="0.25">
      <c r="C265" s="4">
        <v>7</v>
      </c>
      <c r="D265" s="4">
        <v>9</v>
      </c>
      <c r="E265" s="136">
        <f>DATE(Gemeinschaftsgruben!$Z$3,D265,C265)</f>
        <v>46272</v>
      </c>
      <c r="F265" s="4">
        <f>IF(E265&lt;Gemeinschaftsgruben!$D$16,0,IF(COUNTIF(Gemeinschaftsgruben!$AC$46:$AC$76,E265)&gt;0,INDEX(Gemeinschaftsgruben!$N$46:$N$76,MATCH(E265,Gemeinschaftsgruben!$AC$46:$AC$76,0)),F264+Gemeinschaftsgruben!$Z$38))</f>
        <v>0</v>
      </c>
      <c r="G265" s="4">
        <f>IF(E265&lt;Gemeinschaftsgruben!$D$16,0,MAX(0,Gemeinschaftsgruben!$C$10-F265))</f>
        <v>0</v>
      </c>
      <c r="H265" s="4">
        <f t="shared" ca="1" si="3"/>
        <v>0</v>
      </c>
    </row>
    <row r="266" spans="3:8" x14ac:dyDescent="0.25">
      <c r="C266" s="4">
        <v>8</v>
      </c>
      <c r="D266" s="4">
        <v>9</v>
      </c>
      <c r="E266" s="136">
        <f>DATE(Gemeinschaftsgruben!$Z$3,D266,C266)</f>
        <v>46273</v>
      </c>
      <c r="F266" s="4">
        <f>IF(E266&lt;Gemeinschaftsgruben!$D$16,0,IF(COUNTIF(Gemeinschaftsgruben!$AC$46:$AC$76,E266)&gt;0,INDEX(Gemeinschaftsgruben!$N$46:$N$76,MATCH(E266,Gemeinschaftsgruben!$AC$46:$AC$76,0)),F265+Gemeinschaftsgruben!$Z$38))</f>
        <v>0</v>
      </c>
      <c r="G266" s="4">
        <f>IF(E266&lt;Gemeinschaftsgruben!$D$16,0,MAX(0,Gemeinschaftsgruben!$C$10-F266))</f>
        <v>0</v>
      </c>
      <c r="H266" s="4">
        <f t="shared" ca="1" si="3"/>
        <v>0</v>
      </c>
    </row>
    <row r="267" spans="3:8" x14ac:dyDescent="0.25">
      <c r="C267" s="4">
        <v>9</v>
      </c>
      <c r="D267" s="4">
        <v>9</v>
      </c>
      <c r="E267" s="136">
        <f>DATE(Gemeinschaftsgruben!$Z$3,D267,C267)</f>
        <v>46274</v>
      </c>
      <c r="F267" s="4">
        <f>IF(E267&lt;Gemeinschaftsgruben!$D$16,0,IF(COUNTIF(Gemeinschaftsgruben!$AC$46:$AC$76,E267)&gt;0,INDEX(Gemeinschaftsgruben!$N$46:$N$76,MATCH(E267,Gemeinschaftsgruben!$AC$46:$AC$76,0)),F266+Gemeinschaftsgruben!$Z$38))</f>
        <v>0</v>
      </c>
      <c r="G267" s="4">
        <f>IF(E267&lt;Gemeinschaftsgruben!$D$16,0,MAX(0,Gemeinschaftsgruben!$C$10-F267))</f>
        <v>0</v>
      </c>
      <c r="H267" s="4">
        <f t="shared" ca="1" si="3"/>
        <v>0</v>
      </c>
    </row>
    <row r="268" spans="3:8" x14ac:dyDescent="0.25">
      <c r="C268" s="4">
        <v>10</v>
      </c>
      <c r="D268" s="4">
        <v>9</v>
      </c>
      <c r="E268" s="136">
        <f>DATE(Gemeinschaftsgruben!$Z$3,D268,C268)</f>
        <v>46275</v>
      </c>
      <c r="F268" s="4">
        <f>IF(E268&lt;Gemeinschaftsgruben!$D$16,0,IF(COUNTIF(Gemeinschaftsgruben!$AC$46:$AC$76,E268)&gt;0,INDEX(Gemeinschaftsgruben!$N$46:$N$76,MATCH(E268,Gemeinschaftsgruben!$AC$46:$AC$76,0)),F267+Gemeinschaftsgruben!$Z$38))</f>
        <v>0</v>
      </c>
      <c r="G268" s="4">
        <f>IF(E268&lt;Gemeinschaftsgruben!$D$16,0,MAX(0,Gemeinschaftsgruben!$C$10-F268))</f>
        <v>0</v>
      </c>
      <c r="H268" s="4">
        <f t="shared" ca="1" si="3"/>
        <v>0</v>
      </c>
    </row>
    <row r="269" spans="3:8" x14ac:dyDescent="0.25">
      <c r="C269" s="4">
        <v>11</v>
      </c>
      <c r="D269" s="4">
        <v>9</v>
      </c>
      <c r="E269" s="136">
        <f>DATE(Gemeinschaftsgruben!$Z$3,D269,C269)</f>
        <v>46276</v>
      </c>
      <c r="F269" s="4">
        <f>IF(E269&lt;Gemeinschaftsgruben!$D$16,0,IF(COUNTIF(Gemeinschaftsgruben!$AC$46:$AC$76,E269)&gt;0,INDEX(Gemeinschaftsgruben!$N$46:$N$76,MATCH(E269,Gemeinschaftsgruben!$AC$46:$AC$76,0)),F268+Gemeinschaftsgruben!$Z$38))</f>
        <v>0</v>
      </c>
      <c r="G269" s="4">
        <f>IF(E269&lt;Gemeinschaftsgruben!$D$16,0,MAX(0,Gemeinschaftsgruben!$C$10-F269))</f>
        <v>0</v>
      </c>
      <c r="H269" s="4">
        <f t="shared" ca="1" si="3"/>
        <v>0</v>
      </c>
    </row>
    <row r="270" spans="3:8" x14ac:dyDescent="0.25">
      <c r="C270" s="4">
        <v>12</v>
      </c>
      <c r="D270" s="4">
        <v>9</v>
      </c>
      <c r="E270" s="136">
        <f>DATE(Gemeinschaftsgruben!$Z$3,D270,C270)</f>
        <v>46277</v>
      </c>
      <c r="F270" s="4">
        <f>IF(E270&lt;Gemeinschaftsgruben!$D$16,0,IF(COUNTIF(Gemeinschaftsgruben!$AC$46:$AC$76,E270)&gt;0,INDEX(Gemeinschaftsgruben!$N$46:$N$76,MATCH(E270,Gemeinschaftsgruben!$AC$46:$AC$76,0)),F269+Gemeinschaftsgruben!$Z$38))</f>
        <v>0</v>
      </c>
      <c r="G270" s="4">
        <f>IF(E270&lt;Gemeinschaftsgruben!$D$16,0,MAX(0,Gemeinschaftsgruben!$C$10-F270))</f>
        <v>0</v>
      </c>
      <c r="H270" s="4">
        <f t="shared" ca="1" si="3"/>
        <v>0</v>
      </c>
    </row>
    <row r="271" spans="3:8" x14ac:dyDescent="0.25">
      <c r="C271" s="4">
        <v>13</v>
      </c>
      <c r="D271" s="4">
        <v>9</v>
      </c>
      <c r="E271" s="136">
        <f>DATE(Gemeinschaftsgruben!$Z$3,D271,C271)</f>
        <v>46278</v>
      </c>
      <c r="F271" s="4">
        <f>IF(E271&lt;Gemeinschaftsgruben!$D$16,0,IF(COUNTIF(Gemeinschaftsgruben!$AC$46:$AC$76,E271)&gt;0,INDEX(Gemeinschaftsgruben!$N$46:$N$76,MATCH(E271,Gemeinschaftsgruben!$AC$46:$AC$76,0)),F270+Gemeinschaftsgruben!$Z$38))</f>
        <v>0</v>
      </c>
      <c r="G271" s="4">
        <f>IF(E271&lt;Gemeinschaftsgruben!$D$16,0,MAX(0,Gemeinschaftsgruben!$C$10-F271))</f>
        <v>0</v>
      </c>
      <c r="H271" s="4">
        <f t="shared" ca="1" si="3"/>
        <v>0</v>
      </c>
    </row>
    <row r="272" spans="3:8" x14ac:dyDescent="0.25">
      <c r="C272" s="4">
        <v>14</v>
      </c>
      <c r="D272" s="4">
        <v>9</v>
      </c>
      <c r="E272" s="136">
        <f>DATE(Gemeinschaftsgruben!$Z$3,D272,C272)</f>
        <v>46279</v>
      </c>
      <c r="F272" s="4">
        <f>IF(E272&lt;Gemeinschaftsgruben!$D$16,0,IF(COUNTIF(Gemeinschaftsgruben!$AC$46:$AC$76,E272)&gt;0,INDEX(Gemeinschaftsgruben!$N$46:$N$76,MATCH(E272,Gemeinschaftsgruben!$AC$46:$AC$76,0)),F271+Gemeinschaftsgruben!$Z$38))</f>
        <v>0</v>
      </c>
      <c r="G272" s="4">
        <f>IF(E272&lt;Gemeinschaftsgruben!$D$16,0,MAX(0,Gemeinschaftsgruben!$C$10-F272))</f>
        <v>0</v>
      </c>
      <c r="H272" s="4">
        <f t="shared" ref="H272:H335" ca="1" si="4">IF(E272=$E$11,100,0)</f>
        <v>0</v>
      </c>
    </row>
    <row r="273" spans="3:8" x14ac:dyDescent="0.25">
      <c r="C273" s="4">
        <v>15</v>
      </c>
      <c r="D273" s="4">
        <v>9</v>
      </c>
      <c r="E273" s="136">
        <f>DATE(Gemeinschaftsgruben!$Z$3,D273,C273)</f>
        <v>46280</v>
      </c>
      <c r="F273" s="4">
        <f>IF(E273&lt;Gemeinschaftsgruben!$D$16,0,IF(COUNTIF(Gemeinschaftsgruben!$AC$46:$AC$76,E273)&gt;0,INDEX(Gemeinschaftsgruben!$N$46:$N$76,MATCH(E273,Gemeinschaftsgruben!$AC$46:$AC$76,0)),F272+Gemeinschaftsgruben!$Z$38))</f>
        <v>0</v>
      </c>
      <c r="G273" s="4">
        <f>IF(E273&lt;Gemeinschaftsgruben!$D$16,0,MAX(0,Gemeinschaftsgruben!$C$10-F273))</f>
        <v>0</v>
      </c>
      <c r="H273" s="4">
        <f t="shared" ca="1" si="4"/>
        <v>0</v>
      </c>
    </row>
    <row r="274" spans="3:8" x14ac:dyDescent="0.25">
      <c r="C274" s="4">
        <v>16</v>
      </c>
      <c r="D274" s="4">
        <v>9</v>
      </c>
      <c r="E274" s="136">
        <f>DATE(Gemeinschaftsgruben!$Z$3,D274,C274)</f>
        <v>46281</v>
      </c>
      <c r="F274" s="4">
        <f>IF(E274&lt;Gemeinschaftsgruben!$D$16,0,IF(COUNTIF(Gemeinschaftsgruben!$AC$46:$AC$76,E274)&gt;0,INDEX(Gemeinschaftsgruben!$N$46:$N$76,MATCH(E274,Gemeinschaftsgruben!$AC$46:$AC$76,0)),F273+Gemeinschaftsgruben!$Z$38))</f>
        <v>0</v>
      </c>
      <c r="G274" s="4">
        <f>IF(E274&lt;Gemeinschaftsgruben!$D$16,0,MAX(0,Gemeinschaftsgruben!$C$10-F274))</f>
        <v>0</v>
      </c>
      <c r="H274" s="4">
        <f t="shared" ca="1" si="4"/>
        <v>0</v>
      </c>
    </row>
    <row r="275" spans="3:8" x14ac:dyDescent="0.25">
      <c r="C275" s="4">
        <v>17</v>
      </c>
      <c r="D275" s="4">
        <v>9</v>
      </c>
      <c r="E275" s="136">
        <f>DATE(Gemeinschaftsgruben!$Z$3,D275,C275)</f>
        <v>46282</v>
      </c>
      <c r="F275" s="4">
        <f>IF(E275&lt;Gemeinschaftsgruben!$D$16,0,IF(COUNTIF(Gemeinschaftsgruben!$AC$46:$AC$76,E275)&gt;0,INDEX(Gemeinschaftsgruben!$N$46:$N$76,MATCH(E275,Gemeinschaftsgruben!$AC$46:$AC$76,0)),F274+Gemeinschaftsgruben!$Z$38))</f>
        <v>0</v>
      </c>
      <c r="G275" s="4">
        <f>IF(E275&lt;Gemeinschaftsgruben!$D$16,0,MAX(0,Gemeinschaftsgruben!$C$10-F275))</f>
        <v>0</v>
      </c>
      <c r="H275" s="4">
        <f t="shared" ca="1" si="4"/>
        <v>0</v>
      </c>
    </row>
    <row r="276" spans="3:8" x14ac:dyDescent="0.25">
      <c r="C276" s="4">
        <v>18</v>
      </c>
      <c r="D276" s="4">
        <v>9</v>
      </c>
      <c r="E276" s="136">
        <f>DATE(Gemeinschaftsgruben!$Z$3,D276,C276)</f>
        <v>46283</v>
      </c>
      <c r="F276" s="4">
        <f>IF(E276&lt;Gemeinschaftsgruben!$D$16,0,IF(COUNTIF(Gemeinschaftsgruben!$AC$46:$AC$76,E276)&gt;0,INDEX(Gemeinschaftsgruben!$N$46:$N$76,MATCH(E276,Gemeinschaftsgruben!$AC$46:$AC$76,0)),F275+Gemeinschaftsgruben!$Z$38))</f>
        <v>0</v>
      </c>
      <c r="G276" s="4">
        <f>IF(E276&lt;Gemeinschaftsgruben!$D$16,0,MAX(0,Gemeinschaftsgruben!$C$10-F276))</f>
        <v>0</v>
      </c>
      <c r="H276" s="4">
        <f t="shared" ca="1" si="4"/>
        <v>0</v>
      </c>
    </row>
    <row r="277" spans="3:8" x14ac:dyDescent="0.25">
      <c r="C277" s="4">
        <v>19</v>
      </c>
      <c r="D277" s="4">
        <v>9</v>
      </c>
      <c r="E277" s="136">
        <f>DATE(Gemeinschaftsgruben!$Z$3,D277,C277)</f>
        <v>46284</v>
      </c>
      <c r="F277" s="4">
        <f>IF(E277&lt;Gemeinschaftsgruben!$D$16,0,IF(COUNTIF(Gemeinschaftsgruben!$AC$46:$AC$76,E277)&gt;0,INDEX(Gemeinschaftsgruben!$N$46:$N$76,MATCH(E277,Gemeinschaftsgruben!$AC$46:$AC$76,0)),F276+Gemeinschaftsgruben!$Z$38))</f>
        <v>0</v>
      </c>
      <c r="G277" s="4">
        <f>IF(E277&lt;Gemeinschaftsgruben!$D$16,0,MAX(0,Gemeinschaftsgruben!$C$10-F277))</f>
        <v>0</v>
      </c>
      <c r="H277" s="4">
        <f t="shared" ca="1" si="4"/>
        <v>0</v>
      </c>
    </row>
    <row r="278" spans="3:8" x14ac:dyDescent="0.25">
      <c r="C278" s="4">
        <v>20</v>
      </c>
      <c r="D278" s="4">
        <v>9</v>
      </c>
      <c r="E278" s="136">
        <f>DATE(Gemeinschaftsgruben!$Z$3,D278,C278)</f>
        <v>46285</v>
      </c>
      <c r="F278" s="4">
        <f>IF(E278&lt;Gemeinschaftsgruben!$D$16,0,IF(COUNTIF(Gemeinschaftsgruben!$AC$46:$AC$76,E278)&gt;0,INDEX(Gemeinschaftsgruben!$N$46:$N$76,MATCH(E278,Gemeinschaftsgruben!$AC$46:$AC$76,0)),F277+Gemeinschaftsgruben!$Z$38))</f>
        <v>0</v>
      </c>
      <c r="G278" s="4">
        <f>IF(E278&lt;Gemeinschaftsgruben!$D$16,0,MAX(0,Gemeinschaftsgruben!$C$10-F278))</f>
        <v>0</v>
      </c>
      <c r="H278" s="4">
        <f t="shared" ca="1" si="4"/>
        <v>0</v>
      </c>
    </row>
    <row r="279" spans="3:8" x14ac:dyDescent="0.25">
      <c r="C279" s="4">
        <v>21</v>
      </c>
      <c r="D279" s="4">
        <v>9</v>
      </c>
      <c r="E279" s="136">
        <f>DATE(Gemeinschaftsgruben!$Z$3,D279,C279)</f>
        <v>46286</v>
      </c>
      <c r="F279" s="4">
        <f>IF(E279&lt;Gemeinschaftsgruben!$D$16,0,IF(COUNTIF(Gemeinschaftsgruben!$AC$46:$AC$76,E279)&gt;0,INDEX(Gemeinschaftsgruben!$N$46:$N$76,MATCH(E279,Gemeinschaftsgruben!$AC$46:$AC$76,0)),F278+Gemeinschaftsgruben!$Z$38))</f>
        <v>0</v>
      </c>
      <c r="G279" s="4">
        <f>IF(E279&lt;Gemeinschaftsgruben!$D$16,0,MAX(0,Gemeinschaftsgruben!$C$10-F279))</f>
        <v>0</v>
      </c>
      <c r="H279" s="4">
        <f t="shared" ca="1" si="4"/>
        <v>0</v>
      </c>
    </row>
    <row r="280" spans="3:8" x14ac:dyDescent="0.25">
      <c r="C280" s="4">
        <v>22</v>
      </c>
      <c r="D280" s="4">
        <v>9</v>
      </c>
      <c r="E280" s="136">
        <f>DATE(Gemeinschaftsgruben!$Z$3,D280,C280)</f>
        <v>46287</v>
      </c>
      <c r="F280" s="4">
        <f>IF(E280&lt;Gemeinschaftsgruben!$D$16,0,IF(COUNTIF(Gemeinschaftsgruben!$AC$46:$AC$76,E280)&gt;0,INDEX(Gemeinschaftsgruben!$N$46:$N$76,MATCH(E280,Gemeinschaftsgruben!$AC$46:$AC$76,0)),F279+Gemeinschaftsgruben!$Z$38))</f>
        <v>0</v>
      </c>
      <c r="G280" s="4">
        <f>IF(E280&lt;Gemeinschaftsgruben!$D$16,0,MAX(0,Gemeinschaftsgruben!$C$10-F280))</f>
        <v>0</v>
      </c>
      <c r="H280" s="4">
        <f t="shared" ca="1" si="4"/>
        <v>0</v>
      </c>
    </row>
    <row r="281" spans="3:8" x14ac:dyDescent="0.25">
      <c r="C281" s="4">
        <v>23</v>
      </c>
      <c r="D281" s="4">
        <v>9</v>
      </c>
      <c r="E281" s="136">
        <f>DATE(Gemeinschaftsgruben!$Z$3,D281,C281)</f>
        <v>46288</v>
      </c>
      <c r="F281" s="4">
        <f>IF(E281&lt;Gemeinschaftsgruben!$D$16,0,IF(COUNTIF(Gemeinschaftsgruben!$AC$46:$AC$76,E281)&gt;0,INDEX(Gemeinschaftsgruben!$N$46:$N$76,MATCH(E281,Gemeinschaftsgruben!$AC$46:$AC$76,0)),F280+Gemeinschaftsgruben!$Z$38))</f>
        <v>0</v>
      </c>
      <c r="G281" s="4">
        <f>IF(E281&lt;Gemeinschaftsgruben!$D$16,0,MAX(0,Gemeinschaftsgruben!$C$10-F281))</f>
        <v>0</v>
      </c>
      <c r="H281" s="4">
        <f t="shared" ca="1" si="4"/>
        <v>0</v>
      </c>
    </row>
    <row r="282" spans="3:8" x14ac:dyDescent="0.25">
      <c r="C282" s="4">
        <v>24</v>
      </c>
      <c r="D282" s="4">
        <v>9</v>
      </c>
      <c r="E282" s="136">
        <f>DATE(Gemeinschaftsgruben!$Z$3,D282,C282)</f>
        <v>46289</v>
      </c>
      <c r="F282" s="4">
        <f>IF(E282&lt;Gemeinschaftsgruben!$D$16,0,IF(COUNTIF(Gemeinschaftsgruben!$AC$46:$AC$76,E282)&gt;0,INDEX(Gemeinschaftsgruben!$N$46:$N$76,MATCH(E282,Gemeinschaftsgruben!$AC$46:$AC$76,0)),F281+Gemeinschaftsgruben!$Z$38))</f>
        <v>0</v>
      </c>
      <c r="G282" s="4">
        <f>IF(E282&lt;Gemeinschaftsgruben!$D$16,0,MAX(0,Gemeinschaftsgruben!$C$10-F282))</f>
        <v>0</v>
      </c>
      <c r="H282" s="4">
        <f t="shared" ca="1" si="4"/>
        <v>0</v>
      </c>
    </row>
    <row r="283" spans="3:8" x14ac:dyDescent="0.25">
      <c r="C283" s="4">
        <v>25</v>
      </c>
      <c r="D283" s="4">
        <v>9</v>
      </c>
      <c r="E283" s="136">
        <f>DATE(Gemeinschaftsgruben!$Z$3,D283,C283)</f>
        <v>46290</v>
      </c>
      <c r="F283" s="4">
        <f>IF(E283&lt;Gemeinschaftsgruben!$D$16,0,IF(COUNTIF(Gemeinschaftsgruben!$AC$46:$AC$76,E283)&gt;0,INDEX(Gemeinschaftsgruben!$N$46:$N$76,MATCH(E283,Gemeinschaftsgruben!$AC$46:$AC$76,0)),F282+Gemeinschaftsgruben!$Z$38))</f>
        <v>0</v>
      </c>
      <c r="G283" s="4">
        <f>IF(E283&lt;Gemeinschaftsgruben!$D$16,0,MAX(0,Gemeinschaftsgruben!$C$10-F283))</f>
        <v>0</v>
      </c>
      <c r="H283" s="4">
        <f t="shared" ca="1" si="4"/>
        <v>0</v>
      </c>
    </row>
    <row r="284" spans="3:8" x14ac:dyDescent="0.25">
      <c r="C284" s="4">
        <v>26</v>
      </c>
      <c r="D284" s="4">
        <v>9</v>
      </c>
      <c r="E284" s="136">
        <f>DATE(Gemeinschaftsgruben!$Z$3,D284,C284)</f>
        <v>46291</v>
      </c>
      <c r="F284" s="4">
        <f>IF(E284&lt;Gemeinschaftsgruben!$D$16,0,IF(COUNTIF(Gemeinschaftsgruben!$AC$46:$AC$76,E284)&gt;0,INDEX(Gemeinschaftsgruben!$N$46:$N$76,MATCH(E284,Gemeinschaftsgruben!$AC$46:$AC$76,0)),F283+Gemeinschaftsgruben!$Z$38))</f>
        <v>0</v>
      </c>
      <c r="G284" s="4">
        <f>IF(E284&lt;Gemeinschaftsgruben!$D$16,0,MAX(0,Gemeinschaftsgruben!$C$10-F284))</f>
        <v>0</v>
      </c>
      <c r="H284" s="4">
        <f t="shared" ca="1" si="4"/>
        <v>0</v>
      </c>
    </row>
    <row r="285" spans="3:8" x14ac:dyDescent="0.25">
      <c r="C285" s="4">
        <v>27</v>
      </c>
      <c r="D285" s="4">
        <v>9</v>
      </c>
      <c r="E285" s="136">
        <f>DATE(Gemeinschaftsgruben!$Z$3,D285,C285)</f>
        <v>46292</v>
      </c>
      <c r="F285" s="4">
        <f>IF(E285&lt;Gemeinschaftsgruben!$D$16,0,IF(COUNTIF(Gemeinschaftsgruben!$AC$46:$AC$76,E285)&gt;0,INDEX(Gemeinschaftsgruben!$N$46:$N$76,MATCH(E285,Gemeinschaftsgruben!$AC$46:$AC$76,0)),F284+Gemeinschaftsgruben!$Z$38))</f>
        <v>0</v>
      </c>
      <c r="G285" s="4">
        <f>IF(E285&lt;Gemeinschaftsgruben!$D$16,0,MAX(0,Gemeinschaftsgruben!$C$10-F285))</f>
        <v>0</v>
      </c>
      <c r="H285" s="4">
        <f t="shared" ca="1" si="4"/>
        <v>0</v>
      </c>
    </row>
    <row r="286" spans="3:8" x14ac:dyDescent="0.25">
      <c r="C286" s="4">
        <v>28</v>
      </c>
      <c r="D286" s="4">
        <v>9</v>
      </c>
      <c r="E286" s="136">
        <f>DATE(Gemeinschaftsgruben!$Z$3,D286,C286)</f>
        <v>46293</v>
      </c>
      <c r="F286" s="4">
        <f>IF(E286&lt;Gemeinschaftsgruben!$D$16,0,IF(COUNTIF(Gemeinschaftsgruben!$AC$46:$AC$76,E286)&gt;0,INDEX(Gemeinschaftsgruben!$N$46:$N$76,MATCH(E286,Gemeinschaftsgruben!$AC$46:$AC$76,0)),F285+Gemeinschaftsgruben!$Z$38))</f>
        <v>0</v>
      </c>
      <c r="G286" s="4">
        <f>IF(E286&lt;Gemeinschaftsgruben!$D$16,0,MAX(0,Gemeinschaftsgruben!$C$10-F286))</f>
        <v>0</v>
      </c>
      <c r="H286" s="4">
        <f t="shared" ca="1" si="4"/>
        <v>0</v>
      </c>
    </row>
    <row r="287" spans="3:8" x14ac:dyDescent="0.25">
      <c r="C287" s="4">
        <v>29</v>
      </c>
      <c r="D287" s="4">
        <v>9</v>
      </c>
      <c r="E287" s="136">
        <f>DATE(Gemeinschaftsgruben!$Z$3,D287,C287)</f>
        <v>46294</v>
      </c>
      <c r="F287" s="4">
        <f>IF(E287&lt;Gemeinschaftsgruben!$D$16,0,IF(COUNTIF(Gemeinschaftsgruben!$AC$46:$AC$76,E287)&gt;0,INDEX(Gemeinschaftsgruben!$N$46:$N$76,MATCH(E287,Gemeinschaftsgruben!$AC$46:$AC$76,0)),F286+Gemeinschaftsgruben!$Z$38))</f>
        <v>0</v>
      </c>
      <c r="G287" s="4">
        <f>IF(E287&lt;Gemeinschaftsgruben!$D$16,0,MAX(0,Gemeinschaftsgruben!$C$10-F287))</f>
        <v>0</v>
      </c>
      <c r="H287" s="4">
        <f t="shared" ca="1" si="4"/>
        <v>0</v>
      </c>
    </row>
    <row r="288" spans="3:8" x14ac:dyDescent="0.25">
      <c r="C288" s="4">
        <v>30</v>
      </c>
      <c r="D288" s="4">
        <v>9</v>
      </c>
      <c r="E288" s="136">
        <f>DATE(Gemeinschaftsgruben!$Z$3,D288,C288)</f>
        <v>46295</v>
      </c>
      <c r="F288" s="4">
        <f>IF(E288&lt;Gemeinschaftsgruben!$D$16,0,IF(COUNTIF(Gemeinschaftsgruben!$AC$46:$AC$76,E288)&gt;0,INDEX(Gemeinschaftsgruben!$N$46:$N$76,MATCH(E288,Gemeinschaftsgruben!$AC$46:$AC$76,0)),F287+Gemeinschaftsgruben!$Z$38))</f>
        <v>0</v>
      </c>
      <c r="G288" s="4">
        <f>IF(E288&lt;Gemeinschaftsgruben!$D$16,0,MAX(0,Gemeinschaftsgruben!$C$10-F288))</f>
        <v>0</v>
      </c>
      <c r="H288" s="4">
        <f t="shared" ca="1" si="4"/>
        <v>0</v>
      </c>
    </row>
    <row r="289" spans="3:8" x14ac:dyDescent="0.25">
      <c r="C289">
        <v>1</v>
      </c>
      <c r="D289" s="4">
        <v>10</v>
      </c>
      <c r="E289" s="136">
        <f>DATE(Gemeinschaftsgruben!$Z$3,D289,C289)</f>
        <v>46296</v>
      </c>
      <c r="F289" s="4">
        <f>IF(E289&lt;Gemeinschaftsgruben!$D$16,0,IF(COUNTIF(Gemeinschaftsgruben!$AC$46:$AC$76,E289)&gt;0,INDEX(Gemeinschaftsgruben!$N$46:$N$76,MATCH(E289,Gemeinschaftsgruben!$AC$46:$AC$76,0)),F288+Gemeinschaftsgruben!$Z$38))</f>
        <v>0</v>
      </c>
      <c r="G289" s="4">
        <f>IF(E289&lt;Gemeinschaftsgruben!$D$16,0,MAX(0,Gemeinschaftsgruben!$C$10-F289))</f>
        <v>0</v>
      </c>
      <c r="H289" s="4">
        <f t="shared" ca="1" si="4"/>
        <v>0</v>
      </c>
    </row>
    <row r="290" spans="3:8" x14ac:dyDescent="0.25">
      <c r="C290">
        <v>2</v>
      </c>
      <c r="D290" s="4">
        <v>10</v>
      </c>
      <c r="E290" s="136">
        <f>DATE(Gemeinschaftsgruben!$Z$3,D290,C290)</f>
        <v>46297</v>
      </c>
      <c r="F290" s="4">
        <f>IF(E290&lt;Gemeinschaftsgruben!$D$16,0,IF(COUNTIF(Gemeinschaftsgruben!$AC$46:$AC$76,E290)&gt;0,INDEX(Gemeinschaftsgruben!$N$46:$N$76,MATCH(E290,Gemeinschaftsgruben!$AC$46:$AC$76,0)),F289+Gemeinschaftsgruben!$Z$38))</f>
        <v>0</v>
      </c>
      <c r="G290" s="4">
        <f>IF(E290&lt;Gemeinschaftsgruben!$D$16,0,MAX(0,Gemeinschaftsgruben!$C$10-F290))</f>
        <v>0</v>
      </c>
      <c r="H290" s="4">
        <f t="shared" ca="1" si="4"/>
        <v>0</v>
      </c>
    </row>
    <row r="291" spans="3:8" x14ac:dyDescent="0.25">
      <c r="C291" s="4">
        <v>3</v>
      </c>
      <c r="D291" s="4">
        <v>10</v>
      </c>
      <c r="E291" s="136">
        <f>DATE(Gemeinschaftsgruben!$Z$3,D291,C291)</f>
        <v>46298</v>
      </c>
      <c r="F291" s="4">
        <f>IF(E291&lt;Gemeinschaftsgruben!$D$16,0,IF(COUNTIF(Gemeinschaftsgruben!$AC$46:$AC$76,E291)&gt;0,INDEX(Gemeinschaftsgruben!$N$46:$N$76,MATCH(E291,Gemeinschaftsgruben!$AC$46:$AC$76,0)),F290+Gemeinschaftsgruben!$Z$38))</f>
        <v>0</v>
      </c>
      <c r="G291" s="4">
        <f>IF(E291&lt;Gemeinschaftsgruben!$D$16,0,MAX(0,Gemeinschaftsgruben!$C$10-F291))</f>
        <v>0</v>
      </c>
      <c r="H291" s="4">
        <f t="shared" ca="1" si="4"/>
        <v>0</v>
      </c>
    </row>
    <row r="292" spans="3:8" x14ac:dyDescent="0.25">
      <c r="C292" s="4">
        <v>4</v>
      </c>
      <c r="D292" s="4">
        <v>10</v>
      </c>
      <c r="E292" s="136">
        <f>DATE(Gemeinschaftsgruben!$Z$3,D292,C292)</f>
        <v>46299</v>
      </c>
      <c r="F292" s="4">
        <f>IF(E292&lt;Gemeinschaftsgruben!$D$16,0,IF(COUNTIF(Gemeinschaftsgruben!$AC$46:$AC$76,E292)&gt;0,INDEX(Gemeinschaftsgruben!$N$46:$N$76,MATCH(E292,Gemeinschaftsgruben!$AC$46:$AC$76,0)),F291+Gemeinschaftsgruben!$Z$38))</f>
        <v>0</v>
      </c>
      <c r="G292" s="4">
        <f>IF(E292&lt;Gemeinschaftsgruben!$D$16,0,MAX(0,Gemeinschaftsgruben!$C$10-F292))</f>
        <v>0</v>
      </c>
      <c r="H292" s="4">
        <f t="shared" ca="1" si="4"/>
        <v>0</v>
      </c>
    </row>
    <row r="293" spans="3:8" x14ac:dyDescent="0.25">
      <c r="C293" s="4">
        <v>5</v>
      </c>
      <c r="D293" s="4">
        <v>10</v>
      </c>
      <c r="E293" s="136">
        <f>DATE(Gemeinschaftsgruben!$Z$3,D293,C293)</f>
        <v>46300</v>
      </c>
      <c r="F293" s="4">
        <f>IF(E293&lt;Gemeinschaftsgruben!$D$16,0,IF(COUNTIF(Gemeinschaftsgruben!$AC$46:$AC$76,E293)&gt;0,INDEX(Gemeinschaftsgruben!$N$46:$N$76,MATCH(E293,Gemeinschaftsgruben!$AC$46:$AC$76,0)),F292+Gemeinschaftsgruben!$Z$38))</f>
        <v>0</v>
      </c>
      <c r="G293" s="4">
        <f>IF(E293&lt;Gemeinschaftsgruben!$D$16,0,MAX(0,Gemeinschaftsgruben!$C$10-F293))</f>
        <v>0</v>
      </c>
      <c r="H293" s="4">
        <f t="shared" ca="1" si="4"/>
        <v>0</v>
      </c>
    </row>
    <row r="294" spans="3:8" x14ac:dyDescent="0.25">
      <c r="C294" s="4">
        <v>6</v>
      </c>
      <c r="D294" s="4">
        <v>10</v>
      </c>
      <c r="E294" s="136">
        <f>DATE(Gemeinschaftsgruben!$Z$3,D294,C294)</f>
        <v>46301</v>
      </c>
      <c r="F294" s="4">
        <f>IF(E294&lt;Gemeinschaftsgruben!$D$16,0,IF(COUNTIF(Gemeinschaftsgruben!$AC$46:$AC$76,E294)&gt;0,INDEX(Gemeinschaftsgruben!$N$46:$N$76,MATCH(E294,Gemeinschaftsgruben!$AC$46:$AC$76,0)),F293+Gemeinschaftsgruben!$Z$38))</f>
        <v>0</v>
      </c>
      <c r="G294" s="4">
        <f>IF(E294&lt;Gemeinschaftsgruben!$D$16,0,MAX(0,Gemeinschaftsgruben!$C$10-F294))</f>
        <v>0</v>
      </c>
      <c r="H294" s="4">
        <f t="shared" ca="1" si="4"/>
        <v>0</v>
      </c>
    </row>
    <row r="295" spans="3:8" x14ac:dyDescent="0.25">
      <c r="C295" s="4">
        <v>7</v>
      </c>
      <c r="D295" s="4">
        <v>10</v>
      </c>
      <c r="E295" s="136">
        <f>DATE(Gemeinschaftsgruben!$Z$3,D295,C295)</f>
        <v>46302</v>
      </c>
      <c r="F295" s="4">
        <f>IF(E295&lt;Gemeinschaftsgruben!$D$16,0,IF(COUNTIF(Gemeinschaftsgruben!$AC$46:$AC$76,E295)&gt;0,INDEX(Gemeinschaftsgruben!$N$46:$N$76,MATCH(E295,Gemeinschaftsgruben!$AC$46:$AC$76,0)),F294+Gemeinschaftsgruben!$Z$38))</f>
        <v>0</v>
      </c>
      <c r="G295" s="4">
        <f>IF(E295&lt;Gemeinschaftsgruben!$D$16,0,MAX(0,Gemeinschaftsgruben!$C$10-F295))</f>
        <v>0</v>
      </c>
      <c r="H295" s="4">
        <f t="shared" ca="1" si="4"/>
        <v>0</v>
      </c>
    </row>
    <row r="296" spans="3:8" x14ac:dyDescent="0.25">
      <c r="C296" s="4">
        <v>8</v>
      </c>
      <c r="D296" s="4">
        <v>10</v>
      </c>
      <c r="E296" s="136">
        <f>DATE(Gemeinschaftsgruben!$Z$3,D296,C296)</f>
        <v>46303</v>
      </c>
      <c r="F296" s="4">
        <f>IF(E296&lt;Gemeinschaftsgruben!$D$16,0,IF(COUNTIF(Gemeinschaftsgruben!$AC$46:$AC$76,E296)&gt;0,INDEX(Gemeinschaftsgruben!$N$46:$N$76,MATCH(E296,Gemeinschaftsgruben!$AC$46:$AC$76,0)),F295+Gemeinschaftsgruben!$Z$38))</f>
        <v>0</v>
      </c>
      <c r="G296" s="4">
        <f>IF(E296&lt;Gemeinschaftsgruben!$D$16,0,MAX(0,Gemeinschaftsgruben!$C$10-F296))</f>
        <v>0</v>
      </c>
      <c r="H296" s="4">
        <f t="shared" ca="1" si="4"/>
        <v>0</v>
      </c>
    </row>
    <row r="297" spans="3:8" x14ac:dyDescent="0.25">
      <c r="C297" s="4">
        <v>9</v>
      </c>
      <c r="D297" s="4">
        <v>10</v>
      </c>
      <c r="E297" s="136">
        <f>DATE(Gemeinschaftsgruben!$Z$3,D297,C297)</f>
        <v>46304</v>
      </c>
      <c r="F297" s="4">
        <f>IF(E297&lt;Gemeinschaftsgruben!$D$16,0,IF(COUNTIF(Gemeinschaftsgruben!$AC$46:$AC$76,E297)&gt;0,INDEX(Gemeinschaftsgruben!$N$46:$N$76,MATCH(E297,Gemeinschaftsgruben!$AC$46:$AC$76,0)),F296+Gemeinschaftsgruben!$Z$38))</f>
        <v>0</v>
      </c>
      <c r="G297" s="4">
        <f>IF(E297&lt;Gemeinschaftsgruben!$D$16,0,MAX(0,Gemeinschaftsgruben!$C$10-F297))</f>
        <v>0</v>
      </c>
      <c r="H297" s="4">
        <f t="shared" ca="1" si="4"/>
        <v>0</v>
      </c>
    </row>
    <row r="298" spans="3:8" x14ac:dyDescent="0.25">
      <c r="C298" s="4">
        <v>10</v>
      </c>
      <c r="D298" s="4">
        <v>10</v>
      </c>
      <c r="E298" s="136">
        <f>DATE(Gemeinschaftsgruben!$Z$3,D298,C298)</f>
        <v>46305</v>
      </c>
      <c r="F298" s="4">
        <f>IF(E298&lt;Gemeinschaftsgruben!$D$16,0,IF(COUNTIF(Gemeinschaftsgruben!$AC$46:$AC$76,E298)&gt;0,INDEX(Gemeinschaftsgruben!$N$46:$N$76,MATCH(E298,Gemeinschaftsgruben!$AC$46:$AC$76,0)),F297+Gemeinschaftsgruben!$Z$38))</f>
        <v>0</v>
      </c>
      <c r="G298" s="4">
        <f>IF(E298&lt;Gemeinschaftsgruben!$D$16,0,MAX(0,Gemeinschaftsgruben!$C$10-F298))</f>
        <v>0</v>
      </c>
      <c r="H298" s="4">
        <f t="shared" ca="1" si="4"/>
        <v>0</v>
      </c>
    </row>
    <row r="299" spans="3:8" x14ac:dyDescent="0.25">
      <c r="C299" s="4">
        <v>11</v>
      </c>
      <c r="D299" s="4">
        <v>10</v>
      </c>
      <c r="E299" s="136">
        <f>DATE(Gemeinschaftsgruben!$Z$3,D299,C299)</f>
        <v>46306</v>
      </c>
      <c r="F299" s="4">
        <f>IF(E299&lt;Gemeinschaftsgruben!$D$16,0,IF(COUNTIF(Gemeinschaftsgruben!$AC$46:$AC$76,E299)&gt;0,INDEX(Gemeinschaftsgruben!$N$46:$N$76,MATCH(E299,Gemeinschaftsgruben!$AC$46:$AC$76,0)),F298+Gemeinschaftsgruben!$Z$38))</f>
        <v>0</v>
      </c>
      <c r="G299" s="4">
        <f>IF(E299&lt;Gemeinschaftsgruben!$D$16,0,MAX(0,Gemeinschaftsgruben!$C$10-F299))</f>
        <v>0</v>
      </c>
      <c r="H299" s="4">
        <f t="shared" ca="1" si="4"/>
        <v>0</v>
      </c>
    </row>
    <row r="300" spans="3:8" x14ac:dyDescent="0.25">
      <c r="C300" s="4">
        <v>12</v>
      </c>
      <c r="D300" s="4">
        <v>10</v>
      </c>
      <c r="E300" s="136">
        <f>DATE(Gemeinschaftsgruben!$Z$3,D300,C300)</f>
        <v>46307</v>
      </c>
      <c r="F300" s="4">
        <f>IF(E300&lt;Gemeinschaftsgruben!$D$16,0,IF(COUNTIF(Gemeinschaftsgruben!$AC$46:$AC$76,E300)&gt;0,INDEX(Gemeinschaftsgruben!$N$46:$N$76,MATCH(E300,Gemeinschaftsgruben!$AC$46:$AC$76,0)),F299+Gemeinschaftsgruben!$Z$38))</f>
        <v>0</v>
      </c>
      <c r="G300" s="4">
        <f>IF(E300&lt;Gemeinschaftsgruben!$D$16,0,MAX(0,Gemeinschaftsgruben!$C$10-F300))</f>
        <v>0</v>
      </c>
      <c r="H300" s="4">
        <f t="shared" ca="1" si="4"/>
        <v>0</v>
      </c>
    </row>
    <row r="301" spans="3:8" x14ac:dyDescent="0.25">
      <c r="C301" s="4">
        <v>13</v>
      </c>
      <c r="D301" s="4">
        <v>10</v>
      </c>
      <c r="E301" s="136">
        <f>DATE(Gemeinschaftsgruben!$Z$3,D301,C301)</f>
        <v>46308</v>
      </c>
      <c r="F301" s="4">
        <f>IF(E301&lt;Gemeinschaftsgruben!$D$16,0,IF(COUNTIF(Gemeinschaftsgruben!$AC$46:$AC$76,E301)&gt;0,INDEX(Gemeinschaftsgruben!$N$46:$N$76,MATCH(E301,Gemeinschaftsgruben!$AC$46:$AC$76,0)),F300+Gemeinschaftsgruben!$Z$38))</f>
        <v>0</v>
      </c>
      <c r="G301" s="4">
        <f>IF(E301&lt;Gemeinschaftsgruben!$D$16,0,MAX(0,Gemeinschaftsgruben!$C$10-F301))</f>
        <v>0</v>
      </c>
      <c r="H301" s="4">
        <f t="shared" ca="1" si="4"/>
        <v>0</v>
      </c>
    </row>
    <row r="302" spans="3:8" x14ac:dyDescent="0.25">
      <c r="C302" s="4">
        <v>14</v>
      </c>
      <c r="D302" s="4">
        <v>10</v>
      </c>
      <c r="E302" s="136">
        <f>DATE(Gemeinschaftsgruben!$Z$3,D302,C302)</f>
        <v>46309</v>
      </c>
      <c r="F302" s="4">
        <f>IF(E302&lt;Gemeinschaftsgruben!$D$16,0,IF(COUNTIF(Gemeinschaftsgruben!$AC$46:$AC$76,E302)&gt;0,INDEX(Gemeinschaftsgruben!$N$46:$N$76,MATCH(E302,Gemeinschaftsgruben!$AC$46:$AC$76,0)),F301+Gemeinschaftsgruben!$Z$38))</f>
        <v>0</v>
      </c>
      <c r="G302" s="4">
        <f>IF(E302&lt;Gemeinschaftsgruben!$D$16,0,MAX(0,Gemeinschaftsgruben!$C$10-F302))</f>
        <v>0</v>
      </c>
      <c r="H302" s="4">
        <f t="shared" ca="1" si="4"/>
        <v>0</v>
      </c>
    </row>
    <row r="303" spans="3:8" x14ac:dyDescent="0.25">
      <c r="C303" s="4">
        <v>15</v>
      </c>
      <c r="D303" s="4">
        <v>10</v>
      </c>
      <c r="E303" s="136">
        <f>DATE(Gemeinschaftsgruben!$Z$3,D303,C303)</f>
        <v>46310</v>
      </c>
      <c r="F303" s="4">
        <f>IF(E303&lt;Gemeinschaftsgruben!$D$16,0,IF(COUNTIF(Gemeinschaftsgruben!$AC$46:$AC$76,E303)&gt;0,INDEX(Gemeinschaftsgruben!$N$46:$N$76,MATCH(E303,Gemeinschaftsgruben!$AC$46:$AC$76,0)),F302+Gemeinschaftsgruben!$Z$38))</f>
        <v>0</v>
      </c>
      <c r="G303" s="4">
        <f>IF(E303&lt;Gemeinschaftsgruben!$D$16,0,MAX(0,Gemeinschaftsgruben!$C$10-F303))</f>
        <v>0</v>
      </c>
      <c r="H303" s="4">
        <f t="shared" ca="1" si="4"/>
        <v>0</v>
      </c>
    </row>
    <row r="304" spans="3:8" x14ac:dyDescent="0.25">
      <c r="C304" s="4">
        <v>16</v>
      </c>
      <c r="D304" s="4">
        <v>10</v>
      </c>
      <c r="E304" s="136">
        <f>DATE(Gemeinschaftsgruben!$Z$3,D304,C304)</f>
        <v>46311</v>
      </c>
      <c r="F304" s="4">
        <f>IF(E304&lt;Gemeinschaftsgruben!$D$16,0,IF(COUNTIF(Gemeinschaftsgruben!$AC$46:$AC$76,E304)&gt;0,INDEX(Gemeinschaftsgruben!$N$46:$N$76,MATCH(E304,Gemeinschaftsgruben!$AC$46:$AC$76,0)),F303+Gemeinschaftsgruben!$Z$38))</f>
        <v>0</v>
      </c>
      <c r="G304" s="4">
        <f>IF(E304&lt;Gemeinschaftsgruben!$D$16,0,MAX(0,Gemeinschaftsgruben!$C$10-F304))</f>
        <v>0</v>
      </c>
      <c r="H304" s="4">
        <f t="shared" ca="1" si="4"/>
        <v>0</v>
      </c>
    </row>
    <row r="305" spans="3:8" x14ac:dyDescent="0.25">
      <c r="C305" s="4">
        <v>17</v>
      </c>
      <c r="D305" s="4">
        <v>10</v>
      </c>
      <c r="E305" s="136">
        <f>DATE(Gemeinschaftsgruben!$Z$3,D305,C305)</f>
        <v>46312</v>
      </c>
      <c r="F305" s="4">
        <f>IF(E305&lt;Gemeinschaftsgruben!$D$16,0,IF(COUNTIF(Gemeinschaftsgruben!$AC$46:$AC$76,E305)&gt;0,INDEX(Gemeinschaftsgruben!$N$46:$N$76,MATCH(E305,Gemeinschaftsgruben!$AC$46:$AC$76,0)),F304+Gemeinschaftsgruben!$Z$38))</f>
        <v>0</v>
      </c>
      <c r="G305" s="4">
        <f>IF(E305&lt;Gemeinschaftsgruben!$D$16,0,MAX(0,Gemeinschaftsgruben!$C$10-F305))</f>
        <v>0</v>
      </c>
      <c r="H305" s="4">
        <f t="shared" ca="1" si="4"/>
        <v>0</v>
      </c>
    </row>
    <row r="306" spans="3:8" x14ac:dyDescent="0.25">
      <c r="C306" s="4">
        <v>18</v>
      </c>
      <c r="D306" s="4">
        <v>10</v>
      </c>
      <c r="E306" s="136">
        <f>DATE(Gemeinschaftsgruben!$Z$3,D306,C306)</f>
        <v>46313</v>
      </c>
      <c r="F306" s="4">
        <f>IF(E306&lt;Gemeinschaftsgruben!$D$16,0,IF(COUNTIF(Gemeinschaftsgruben!$AC$46:$AC$76,E306)&gt;0,INDEX(Gemeinschaftsgruben!$N$46:$N$76,MATCH(E306,Gemeinschaftsgruben!$AC$46:$AC$76,0)),F305+Gemeinschaftsgruben!$Z$38))</f>
        <v>0</v>
      </c>
      <c r="G306" s="4">
        <f>IF(E306&lt;Gemeinschaftsgruben!$D$16,0,MAX(0,Gemeinschaftsgruben!$C$10-F306))</f>
        <v>0</v>
      </c>
      <c r="H306" s="4">
        <f t="shared" ca="1" si="4"/>
        <v>0</v>
      </c>
    </row>
    <row r="307" spans="3:8" x14ac:dyDescent="0.25">
      <c r="C307" s="4">
        <v>19</v>
      </c>
      <c r="D307" s="4">
        <v>10</v>
      </c>
      <c r="E307" s="136">
        <f>DATE(Gemeinschaftsgruben!$Z$3,D307,C307)</f>
        <v>46314</v>
      </c>
      <c r="F307" s="4">
        <f>IF(E307&lt;Gemeinschaftsgruben!$D$16,0,IF(COUNTIF(Gemeinschaftsgruben!$AC$46:$AC$76,E307)&gt;0,INDEX(Gemeinschaftsgruben!$N$46:$N$76,MATCH(E307,Gemeinschaftsgruben!$AC$46:$AC$76,0)),F306+Gemeinschaftsgruben!$Z$38))</f>
        <v>0</v>
      </c>
      <c r="G307" s="4">
        <f>IF(E307&lt;Gemeinschaftsgruben!$D$16,0,MAX(0,Gemeinschaftsgruben!$C$10-F307))</f>
        <v>0</v>
      </c>
      <c r="H307" s="4">
        <f t="shared" ca="1" si="4"/>
        <v>0</v>
      </c>
    </row>
    <row r="308" spans="3:8" x14ac:dyDescent="0.25">
      <c r="C308" s="4">
        <v>20</v>
      </c>
      <c r="D308" s="4">
        <v>10</v>
      </c>
      <c r="E308" s="136">
        <f>DATE(Gemeinschaftsgruben!$Z$3,D308,C308)</f>
        <v>46315</v>
      </c>
      <c r="F308" s="4">
        <f>IF(E308&lt;Gemeinschaftsgruben!$D$16,0,IF(COUNTIF(Gemeinschaftsgruben!$AC$46:$AC$76,E308)&gt;0,INDEX(Gemeinschaftsgruben!$N$46:$N$76,MATCH(E308,Gemeinschaftsgruben!$AC$46:$AC$76,0)),F307+Gemeinschaftsgruben!$Z$38))</f>
        <v>0</v>
      </c>
      <c r="G308" s="4">
        <f>IF(E308&lt;Gemeinschaftsgruben!$D$16,0,MAX(0,Gemeinschaftsgruben!$C$10-F308))</f>
        <v>0</v>
      </c>
      <c r="H308" s="4">
        <f t="shared" ca="1" si="4"/>
        <v>0</v>
      </c>
    </row>
    <row r="309" spans="3:8" x14ac:dyDescent="0.25">
      <c r="C309" s="4">
        <v>21</v>
      </c>
      <c r="D309" s="4">
        <v>10</v>
      </c>
      <c r="E309" s="136">
        <f>DATE(Gemeinschaftsgruben!$Z$3,D309,C309)</f>
        <v>46316</v>
      </c>
      <c r="F309" s="4">
        <f>IF(E309&lt;Gemeinschaftsgruben!$D$16,0,IF(COUNTIF(Gemeinschaftsgruben!$AC$46:$AC$76,E309)&gt;0,INDEX(Gemeinschaftsgruben!$N$46:$N$76,MATCH(E309,Gemeinschaftsgruben!$AC$46:$AC$76,0)),F308+Gemeinschaftsgruben!$Z$38))</f>
        <v>0</v>
      </c>
      <c r="G309" s="4">
        <f>IF(E309&lt;Gemeinschaftsgruben!$D$16,0,MAX(0,Gemeinschaftsgruben!$C$10-F309))</f>
        <v>0</v>
      </c>
      <c r="H309" s="4">
        <f t="shared" ca="1" si="4"/>
        <v>0</v>
      </c>
    </row>
    <row r="310" spans="3:8" x14ac:dyDescent="0.25">
      <c r="C310" s="4">
        <v>22</v>
      </c>
      <c r="D310" s="4">
        <v>10</v>
      </c>
      <c r="E310" s="136">
        <f>DATE(Gemeinschaftsgruben!$Z$3,D310,C310)</f>
        <v>46317</v>
      </c>
      <c r="F310" s="4">
        <f>IF(E310&lt;Gemeinschaftsgruben!$D$16,0,IF(COUNTIF(Gemeinschaftsgruben!$AC$46:$AC$76,E310)&gt;0,INDEX(Gemeinschaftsgruben!$N$46:$N$76,MATCH(E310,Gemeinschaftsgruben!$AC$46:$AC$76,0)),F309+Gemeinschaftsgruben!$Z$38))</f>
        <v>0</v>
      </c>
      <c r="G310" s="4">
        <f>IF(E310&lt;Gemeinschaftsgruben!$D$16,0,MAX(0,Gemeinschaftsgruben!$C$10-F310))</f>
        <v>0</v>
      </c>
      <c r="H310" s="4">
        <f t="shared" ca="1" si="4"/>
        <v>0</v>
      </c>
    </row>
    <row r="311" spans="3:8" x14ac:dyDescent="0.25">
      <c r="C311" s="4">
        <v>23</v>
      </c>
      <c r="D311" s="4">
        <v>10</v>
      </c>
      <c r="E311" s="136">
        <f>DATE(Gemeinschaftsgruben!$Z$3,D311,C311)</f>
        <v>46318</v>
      </c>
      <c r="F311" s="4">
        <f>IF(E311&lt;Gemeinschaftsgruben!$D$16,0,IF(COUNTIF(Gemeinschaftsgruben!$AC$46:$AC$76,E311)&gt;0,INDEX(Gemeinschaftsgruben!$N$46:$N$76,MATCH(E311,Gemeinschaftsgruben!$AC$46:$AC$76,0)),F310+Gemeinschaftsgruben!$Z$38))</f>
        <v>0</v>
      </c>
      <c r="G311" s="4">
        <f>IF(E311&lt;Gemeinschaftsgruben!$D$16,0,MAX(0,Gemeinschaftsgruben!$C$10-F311))</f>
        <v>0</v>
      </c>
      <c r="H311" s="4">
        <f t="shared" ca="1" si="4"/>
        <v>0</v>
      </c>
    </row>
    <row r="312" spans="3:8" x14ac:dyDescent="0.25">
      <c r="C312" s="4">
        <v>24</v>
      </c>
      <c r="D312" s="4">
        <v>10</v>
      </c>
      <c r="E312" s="136">
        <f>DATE(Gemeinschaftsgruben!$Z$3,D312,C312)</f>
        <v>46319</v>
      </c>
      <c r="F312" s="4">
        <f>IF(E312&lt;Gemeinschaftsgruben!$D$16,0,IF(COUNTIF(Gemeinschaftsgruben!$AC$46:$AC$76,E312)&gt;0,INDEX(Gemeinschaftsgruben!$N$46:$N$76,MATCH(E312,Gemeinschaftsgruben!$AC$46:$AC$76,0)),F311+Gemeinschaftsgruben!$Z$38))</f>
        <v>0</v>
      </c>
      <c r="G312" s="4">
        <f>IF(E312&lt;Gemeinschaftsgruben!$D$16,0,MAX(0,Gemeinschaftsgruben!$C$10-F312))</f>
        <v>0</v>
      </c>
      <c r="H312" s="4">
        <f t="shared" ca="1" si="4"/>
        <v>0</v>
      </c>
    </row>
    <row r="313" spans="3:8" x14ac:dyDescent="0.25">
      <c r="C313" s="4">
        <v>25</v>
      </c>
      <c r="D313" s="4">
        <v>10</v>
      </c>
      <c r="E313" s="136">
        <f>DATE(Gemeinschaftsgruben!$Z$3,D313,C313)</f>
        <v>46320</v>
      </c>
      <c r="F313" s="4">
        <f>IF(E313&lt;Gemeinschaftsgruben!$D$16,0,IF(COUNTIF(Gemeinschaftsgruben!$AC$46:$AC$76,E313)&gt;0,INDEX(Gemeinschaftsgruben!$N$46:$N$76,MATCH(E313,Gemeinschaftsgruben!$AC$46:$AC$76,0)),F312+Gemeinschaftsgruben!$Z$38))</f>
        <v>0</v>
      </c>
      <c r="G313" s="4">
        <f>IF(E313&lt;Gemeinschaftsgruben!$D$16,0,MAX(0,Gemeinschaftsgruben!$C$10-F313))</f>
        <v>0</v>
      </c>
      <c r="H313" s="4">
        <f t="shared" ca="1" si="4"/>
        <v>0</v>
      </c>
    </row>
    <row r="314" spans="3:8" x14ac:dyDescent="0.25">
      <c r="C314" s="4">
        <v>26</v>
      </c>
      <c r="D314" s="4">
        <v>10</v>
      </c>
      <c r="E314" s="136">
        <f>DATE(Gemeinschaftsgruben!$Z$3,D314,C314)</f>
        <v>46321</v>
      </c>
      <c r="F314" s="4">
        <f>IF(E314&lt;Gemeinschaftsgruben!$D$16,0,IF(COUNTIF(Gemeinschaftsgruben!$AC$46:$AC$76,E314)&gt;0,INDEX(Gemeinschaftsgruben!$N$46:$N$76,MATCH(E314,Gemeinschaftsgruben!$AC$46:$AC$76,0)),F313+Gemeinschaftsgruben!$Z$38))</f>
        <v>0</v>
      </c>
      <c r="G314" s="4">
        <f>IF(E314&lt;Gemeinschaftsgruben!$D$16,0,MAX(0,Gemeinschaftsgruben!$C$10-F314))</f>
        <v>0</v>
      </c>
      <c r="H314" s="4">
        <f t="shared" ca="1" si="4"/>
        <v>0</v>
      </c>
    </row>
    <row r="315" spans="3:8" x14ac:dyDescent="0.25">
      <c r="C315" s="4">
        <v>27</v>
      </c>
      <c r="D315" s="4">
        <v>10</v>
      </c>
      <c r="E315" s="136">
        <f>DATE(Gemeinschaftsgruben!$Z$3,D315,C315)</f>
        <v>46322</v>
      </c>
      <c r="F315" s="4">
        <f>IF(E315&lt;Gemeinschaftsgruben!$D$16,0,IF(COUNTIF(Gemeinschaftsgruben!$AC$46:$AC$76,E315)&gt;0,INDEX(Gemeinschaftsgruben!$N$46:$N$76,MATCH(E315,Gemeinschaftsgruben!$AC$46:$AC$76,0)),F314+Gemeinschaftsgruben!$Z$38))</f>
        <v>0</v>
      </c>
      <c r="G315" s="4">
        <f>IF(E315&lt;Gemeinschaftsgruben!$D$16,0,MAX(0,Gemeinschaftsgruben!$C$10-F315))</f>
        <v>0</v>
      </c>
      <c r="H315" s="4">
        <f t="shared" ca="1" si="4"/>
        <v>0</v>
      </c>
    </row>
    <row r="316" spans="3:8" x14ac:dyDescent="0.25">
      <c r="C316" s="4">
        <v>28</v>
      </c>
      <c r="D316" s="4">
        <v>10</v>
      </c>
      <c r="E316" s="136">
        <f>DATE(Gemeinschaftsgruben!$Z$3,D316,C316)</f>
        <v>46323</v>
      </c>
      <c r="F316" s="4">
        <f>IF(E316&lt;Gemeinschaftsgruben!$D$16,0,IF(COUNTIF(Gemeinschaftsgruben!$AC$46:$AC$76,E316)&gt;0,INDEX(Gemeinschaftsgruben!$N$46:$N$76,MATCH(E316,Gemeinschaftsgruben!$AC$46:$AC$76,0)),F315+Gemeinschaftsgruben!$Z$38))</f>
        <v>0</v>
      </c>
      <c r="G316" s="4">
        <f>IF(E316&lt;Gemeinschaftsgruben!$D$16,0,MAX(0,Gemeinschaftsgruben!$C$10-F316))</f>
        <v>0</v>
      </c>
      <c r="H316" s="4">
        <f t="shared" ca="1" si="4"/>
        <v>0</v>
      </c>
    </row>
    <row r="317" spans="3:8" x14ac:dyDescent="0.25">
      <c r="C317" s="4">
        <v>29</v>
      </c>
      <c r="D317" s="4">
        <v>10</v>
      </c>
      <c r="E317" s="136">
        <f>DATE(Gemeinschaftsgruben!$Z$3,D317,C317)</f>
        <v>46324</v>
      </c>
      <c r="F317" s="4">
        <f>IF(E317&lt;Gemeinschaftsgruben!$D$16,0,IF(COUNTIF(Gemeinschaftsgruben!$AC$46:$AC$76,E317)&gt;0,INDEX(Gemeinschaftsgruben!$N$46:$N$76,MATCH(E317,Gemeinschaftsgruben!$AC$46:$AC$76,0)),F316+Gemeinschaftsgruben!$Z$38))</f>
        <v>0</v>
      </c>
      <c r="G317" s="4">
        <f>IF(E317&lt;Gemeinschaftsgruben!$D$16,0,MAX(0,Gemeinschaftsgruben!$C$10-F317))</f>
        <v>0</v>
      </c>
      <c r="H317" s="4">
        <f t="shared" ca="1" si="4"/>
        <v>0</v>
      </c>
    </row>
    <row r="318" spans="3:8" x14ac:dyDescent="0.25">
      <c r="C318" s="4">
        <v>30</v>
      </c>
      <c r="D318" s="4">
        <v>10</v>
      </c>
      <c r="E318" s="136">
        <f>DATE(Gemeinschaftsgruben!$Z$3,D318,C318)</f>
        <v>46325</v>
      </c>
      <c r="F318" s="4">
        <f>IF(E318&lt;Gemeinschaftsgruben!$D$16,0,IF(COUNTIF(Gemeinschaftsgruben!$AC$46:$AC$76,E318)&gt;0,INDEX(Gemeinschaftsgruben!$N$46:$N$76,MATCH(E318,Gemeinschaftsgruben!$AC$46:$AC$76,0)),F317+Gemeinschaftsgruben!$Z$38))</f>
        <v>0</v>
      </c>
      <c r="G318" s="4">
        <f>IF(E318&lt;Gemeinschaftsgruben!$D$16,0,MAX(0,Gemeinschaftsgruben!$C$10-F318))</f>
        <v>0</v>
      </c>
      <c r="H318" s="4">
        <f t="shared" ca="1" si="4"/>
        <v>0</v>
      </c>
    </row>
    <row r="319" spans="3:8" x14ac:dyDescent="0.25">
      <c r="C319" s="4">
        <v>31</v>
      </c>
      <c r="D319" s="4">
        <v>10</v>
      </c>
      <c r="E319" s="136">
        <f>DATE(Gemeinschaftsgruben!$Z$3,D319,C319)</f>
        <v>46326</v>
      </c>
      <c r="F319" s="4">
        <f>IF(E319&lt;Gemeinschaftsgruben!$D$16,0,IF(COUNTIF(Gemeinschaftsgruben!$AC$46:$AC$76,E319)&gt;0,INDEX(Gemeinschaftsgruben!$N$46:$N$76,MATCH(E319,Gemeinschaftsgruben!$AC$46:$AC$76,0)),F318+Gemeinschaftsgruben!$Z$38))</f>
        <v>0</v>
      </c>
      <c r="G319" s="4">
        <f>IF(E319&lt;Gemeinschaftsgruben!$D$16,0,MAX(0,Gemeinschaftsgruben!$C$10-F319))</f>
        <v>0</v>
      </c>
      <c r="H319" s="4">
        <f t="shared" ca="1" si="4"/>
        <v>0</v>
      </c>
    </row>
    <row r="320" spans="3:8" x14ac:dyDescent="0.25">
      <c r="C320">
        <v>1</v>
      </c>
      <c r="D320" s="4">
        <v>11</v>
      </c>
      <c r="E320" s="136">
        <f>DATE(Gemeinschaftsgruben!$Z$3,D320,C320)</f>
        <v>46327</v>
      </c>
      <c r="F320" s="4">
        <f>IF(E320&lt;Gemeinschaftsgruben!$D$16,0,IF(COUNTIF(Gemeinschaftsgruben!$AC$46:$AC$76,E320)&gt;0,INDEX(Gemeinschaftsgruben!$N$46:$N$76,MATCH(E320,Gemeinschaftsgruben!$AC$46:$AC$76,0)),F319+Gemeinschaftsgruben!$Z$38))</f>
        <v>0</v>
      </c>
      <c r="G320" s="4">
        <f>IF(E320&lt;Gemeinschaftsgruben!$D$16,0,MAX(0,Gemeinschaftsgruben!$C$10-F320))</f>
        <v>0</v>
      </c>
      <c r="H320" s="4">
        <f t="shared" ca="1" si="4"/>
        <v>0</v>
      </c>
    </row>
    <row r="321" spans="3:10" x14ac:dyDescent="0.25">
      <c r="C321">
        <v>2</v>
      </c>
      <c r="D321" s="4">
        <v>11</v>
      </c>
      <c r="E321" s="136">
        <f>DATE(Gemeinschaftsgruben!$Z$3,D321,C321)</f>
        <v>46328</v>
      </c>
      <c r="F321" s="4">
        <f>IF(E321&lt;Gemeinschaftsgruben!$D$16,0,IF(COUNTIF(Gemeinschaftsgruben!$AC$46:$AC$76,E321)&gt;0,INDEX(Gemeinschaftsgruben!$N$46:$N$76,MATCH(E321,Gemeinschaftsgruben!$AC$46:$AC$76,0)),F320+Gemeinschaftsgruben!$Z$38))</f>
        <v>0</v>
      </c>
      <c r="G321" s="4">
        <f>IF(E321&lt;Gemeinschaftsgruben!$D$16,0,MAX(0,Gemeinschaftsgruben!$C$10-F321))</f>
        <v>0</v>
      </c>
      <c r="H321" s="4">
        <f t="shared" ca="1" si="4"/>
        <v>0</v>
      </c>
    </row>
    <row r="322" spans="3:10" x14ac:dyDescent="0.25">
      <c r="C322" s="4">
        <v>3</v>
      </c>
      <c r="D322" s="4">
        <v>11</v>
      </c>
      <c r="E322" s="136">
        <f>DATE(Gemeinschaftsgruben!$Z$3,D322,C322)</f>
        <v>46329</v>
      </c>
      <c r="F322" s="4">
        <f>IF(E322&lt;Gemeinschaftsgruben!$D$16,0,IF(COUNTIF(Gemeinschaftsgruben!$AC$46:$AC$76,E322)&gt;0,INDEX(Gemeinschaftsgruben!$N$46:$N$76,MATCH(E322,Gemeinschaftsgruben!$AC$46:$AC$76,0)),F321+Gemeinschaftsgruben!$Z$38))</f>
        <v>0</v>
      </c>
      <c r="G322" s="4">
        <f>IF(E322&lt;Gemeinschaftsgruben!$D$16,0,MAX(0,Gemeinschaftsgruben!$C$10-F322))</f>
        <v>0</v>
      </c>
      <c r="H322" s="4">
        <f t="shared" ca="1" si="4"/>
        <v>0</v>
      </c>
    </row>
    <row r="323" spans="3:10" x14ac:dyDescent="0.25">
      <c r="C323" s="4">
        <v>4</v>
      </c>
      <c r="D323" s="4">
        <v>11</v>
      </c>
      <c r="E323" s="136">
        <f>DATE(Gemeinschaftsgruben!$Z$3,D323,C323)</f>
        <v>46330</v>
      </c>
      <c r="F323" s="4">
        <f>IF(E323&lt;Gemeinschaftsgruben!$D$16,0,IF(COUNTIF(Gemeinschaftsgruben!$AC$46:$AC$76,E323)&gt;0,INDEX(Gemeinschaftsgruben!$N$46:$N$76,MATCH(E323,Gemeinschaftsgruben!$AC$46:$AC$76,0)),F322+Gemeinschaftsgruben!$Z$38))</f>
        <v>0</v>
      </c>
      <c r="G323" s="4">
        <f>IF(E323&lt;Gemeinschaftsgruben!$D$16,0,MAX(0,Gemeinschaftsgruben!$C$10-F323))</f>
        <v>0</v>
      </c>
      <c r="H323" s="4">
        <f t="shared" ca="1" si="4"/>
        <v>0</v>
      </c>
    </row>
    <row r="324" spans="3:10" x14ac:dyDescent="0.25">
      <c r="C324" s="4">
        <v>5</v>
      </c>
      <c r="D324" s="4">
        <v>11</v>
      </c>
      <c r="E324" s="136">
        <f>DATE(Gemeinschaftsgruben!$Z$3,D324,C324)</f>
        <v>46331</v>
      </c>
      <c r="F324" s="4">
        <f>IF(E324&lt;Gemeinschaftsgruben!$D$16,0,IF(COUNTIF(Gemeinschaftsgruben!$AC$46:$AC$76,E324)&gt;0,INDEX(Gemeinschaftsgruben!$N$46:$N$76,MATCH(E324,Gemeinschaftsgruben!$AC$46:$AC$76,0)),F323+Gemeinschaftsgruben!$Z$38))</f>
        <v>0</v>
      </c>
      <c r="G324" s="4">
        <f>IF(E324&lt;Gemeinschaftsgruben!$D$16,0,MAX(0,Gemeinschaftsgruben!$C$10-F324))</f>
        <v>0</v>
      </c>
      <c r="H324" s="4">
        <f t="shared" ca="1" si="4"/>
        <v>0</v>
      </c>
    </row>
    <row r="325" spans="3:10" x14ac:dyDescent="0.25">
      <c r="C325" s="4">
        <v>6</v>
      </c>
      <c r="D325" s="4">
        <v>11</v>
      </c>
      <c r="E325" s="136">
        <f>DATE(Gemeinschaftsgruben!$Z$3,D325,C325)</f>
        <v>46332</v>
      </c>
      <c r="F325" s="4">
        <f>IF(E325&lt;Gemeinschaftsgruben!$D$16,0,IF(COUNTIF(Gemeinschaftsgruben!$AC$46:$AC$76,E325)&gt;0,INDEX(Gemeinschaftsgruben!$N$46:$N$76,MATCH(E325,Gemeinschaftsgruben!$AC$46:$AC$76,0)),F324+Gemeinschaftsgruben!$Z$38))</f>
        <v>0</v>
      </c>
      <c r="G325" s="4">
        <f>IF(E325&lt;Gemeinschaftsgruben!$D$16,0,MAX(0,Gemeinschaftsgruben!$C$10-F325))</f>
        <v>0</v>
      </c>
      <c r="H325" s="4">
        <f t="shared" ca="1" si="4"/>
        <v>0</v>
      </c>
      <c r="J325" s="136"/>
    </row>
    <row r="326" spans="3:10" x14ac:dyDescent="0.25">
      <c r="C326" s="4">
        <v>7</v>
      </c>
      <c r="D326" s="4">
        <v>11</v>
      </c>
      <c r="E326" s="136">
        <f>DATE(Gemeinschaftsgruben!$Z$3,D326,C326)</f>
        <v>46333</v>
      </c>
      <c r="F326" s="4">
        <f>IF(E326&lt;Gemeinschaftsgruben!$D$16,0,IF(COUNTIF(Gemeinschaftsgruben!$AC$46:$AC$76,E326)&gt;0,INDEX(Gemeinschaftsgruben!$N$46:$N$76,MATCH(E326,Gemeinschaftsgruben!$AC$46:$AC$76,0)),F325+Gemeinschaftsgruben!$Z$38))</f>
        <v>0</v>
      </c>
      <c r="G326" s="4">
        <f>IF(E326&lt;Gemeinschaftsgruben!$D$16,0,MAX(0,Gemeinschaftsgruben!$C$10-F326))</f>
        <v>0</v>
      </c>
      <c r="H326" s="4">
        <f t="shared" ca="1" si="4"/>
        <v>0</v>
      </c>
    </row>
    <row r="327" spans="3:10" x14ac:dyDescent="0.25">
      <c r="C327" s="4">
        <v>8</v>
      </c>
      <c r="D327" s="4">
        <v>11</v>
      </c>
      <c r="E327" s="136">
        <f>DATE(Gemeinschaftsgruben!$Z$3,D327,C327)</f>
        <v>46334</v>
      </c>
      <c r="F327" s="4">
        <f>IF(E327&lt;Gemeinschaftsgruben!$D$16,0,IF(COUNTIF(Gemeinschaftsgruben!$AC$46:$AC$76,E327)&gt;0,INDEX(Gemeinschaftsgruben!$N$46:$N$76,MATCH(E327,Gemeinschaftsgruben!$AC$46:$AC$76,0)),F326+Gemeinschaftsgruben!$Z$38))</f>
        <v>0</v>
      </c>
      <c r="G327" s="4">
        <f>IF(E327&lt;Gemeinschaftsgruben!$D$16,0,MAX(0,Gemeinschaftsgruben!$C$10-F327))</f>
        <v>0</v>
      </c>
      <c r="H327" s="4">
        <f t="shared" ca="1" si="4"/>
        <v>0</v>
      </c>
    </row>
    <row r="328" spans="3:10" x14ac:dyDescent="0.25">
      <c r="C328" s="4">
        <v>9</v>
      </c>
      <c r="D328" s="4">
        <v>11</v>
      </c>
      <c r="E328" s="136">
        <f>DATE(Gemeinschaftsgruben!$Z$3,D328,C328)</f>
        <v>46335</v>
      </c>
      <c r="F328" s="4">
        <f>IF(E328&lt;Gemeinschaftsgruben!$D$16,0,IF(COUNTIF(Gemeinschaftsgruben!$AC$46:$AC$76,E328)&gt;0,INDEX(Gemeinschaftsgruben!$N$46:$N$76,MATCH(E328,Gemeinschaftsgruben!$AC$46:$AC$76,0)),F327+Gemeinschaftsgruben!$Z$38))</f>
        <v>0</v>
      </c>
      <c r="G328" s="4">
        <f>IF(E328&lt;Gemeinschaftsgruben!$D$16,0,MAX(0,Gemeinschaftsgruben!$C$10-F328))</f>
        <v>0</v>
      </c>
      <c r="H328" s="4">
        <f t="shared" ca="1" si="4"/>
        <v>0</v>
      </c>
    </row>
    <row r="329" spans="3:10" x14ac:dyDescent="0.25">
      <c r="C329" s="4">
        <v>10</v>
      </c>
      <c r="D329" s="4">
        <v>11</v>
      </c>
      <c r="E329" s="136">
        <f>DATE(Gemeinschaftsgruben!$Z$3,D329,C329)</f>
        <v>46336</v>
      </c>
      <c r="F329" s="4">
        <f>IF(E329&lt;Gemeinschaftsgruben!$D$16,0,IF(COUNTIF(Gemeinschaftsgruben!$AC$46:$AC$76,E329)&gt;0,INDEX(Gemeinschaftsgruben!$N$46:$N$76,MATCH(E329,Gemeinschaftsgruben!$AC$46:$AC$76,0)),F328+Gemeinschaftsgruben!$Z$38))</f>
        <v>0</v>
      </c>
      <c r="G329" s="4">
        <f>IF(E329&lt;Gemeinschaftsgruben!$D$16,0,MAX(0,Gemeinschaftsgruben!$C$10-F329))</f>
        <v>0</v>
      </c>
      <c r="H329" s="4">
        <f t="shared" ca="1" si="4"/>
        <v>0</v>
      </c>
    </row>
    <row r="330" spans="3:10" x14ac:dyDescent="0.25">
      <c r="C330" s="4">
        <v>11</v>
      </c>
      <c r="D330" s="4">
        <v>11</v>
      </c>
      <c r="E330" s="136">
        <f>DATE(Gemeinschaftsgruben!$Z$3,D330,C330)</f>
        <v>46337</v>
      </c>
      <c r="F330" s="4">
        <f>IF(E330&lt;Gemeinschaftsgruben!$D$16,0,IF(COUNTIF(Gemeinschaftsgruben!$AC$46:$AC$76,E330)&gt;0,INDEX(Gemeinschaftsgruben!$N$46:$N$76,MATCH(E330,Gemeinschaftsgruben!$AC$46:$AC$76,0)),F329+Gemeinschaftsgruben!$Z$38))</f>
        <v>0</v>
      </c>
      <c r="G330" s="4">
        <f>IF(E330&lt;Gemeinschaftsgruben!$D$16,0,MAX(0,Gemeinschaftsgruben!$C$10-F330))</f>
        <v>0</v>
      </c>
      <c r="H330" s="4">
        <f t="shared" ca="1" si="4"/>
        <v>0</v>
      </c>
    </row>
    <row r="331" spans="3:10" x14ac:dyDescent="0.25">
      <c r="C331" s="4">
        <v>12</v>
      </c>
      <c r="D331" s="4">
        <v>11</v>
      </c>
      <c r="E331" s="136">
        <f>DATE(Gemeinschaftsgruben!$Z$3,D331,C331)</f>
        <v>46338</v>
      </c>
      <c r="F331" s="4">
        <f>IF(E331&lt;Gemeinschaftsgruben!$D$16,0,IF(COUNTIF(Gemeinschaftsgruben!$AC$46:$AC$76,E331)&gt;0,INDEX(Gemeinschaftsgruben!$N$46:$N$76,MATCH(E331,Gemeinschaftsgruben!$AC$46:$AC$76,0)),F330+Gemeinschaftsgruben!$Z$38))</f>
        <v>0</v>
      </c>
      <c r="G331" s="4">
        <f>IF(E331&lt;Gemeinschaftsgruben!$D$16,0,MAX(0,Gemeinschaftsgruben!$C$10-F331))</f>
        <v>0</v>
      </c>
      <c r="H331" s="4">
        <f t="shared" ca="1" si="4"/>
        <v>0</v>
      </c>
    </row>
    <row r="332" spans="3:10" x14ac:dyDescent="0.25">
      <c r="C332" s="4">
        <v>13</v>
      </c>
      <c r="D332" s="4">
        <v>11</v>
      </c>
      <c r="E332" s="136">
        <f>DATE(Gemeinschaftsgruben!$Z$3,D332,C332)</f>
        <v>46339</v>
      </c>
      <c r="F332" s="4">
        <f>IF(E332&lt;Gemeinschaftsgruben!$D$16,0,IF(COUNTIF(Gemeinschaftsgruben!$AC$46:$AC$76,E332)&gt;0,INDEX(Gemeinschaftsgruben!$N$46:$N$76,MATCH(E332,Gemeinschaftsgruben!$AC$46:$AC$76,0)),F331+Gemeinschaftsgruben!$Z$38))</f>
        <v>0</v>
      </c>
      <c r="G332" s="4">
        <f>IF(E332&lt;Gemeinschaftsgruben!$D$16,0,MAX(0,Gemeinschaftsgruben!$C$10-F332))</f>
        <v>0</v>
      </c>
      <c r="H332" s="4">
        <f t="shared" ca="1" si="4"/>
        <v>0</v>
      </c>
    </row>
    <row r="333" spans="3:10" x14ac:dyDescent="0.25">
      <c r="C333" s="4">
        <v>14</v>
      </c>
      <c r="D333" s="4">
        <v>11</v>
      </c>
      <c r="E333" s="136">
        <f>DATE(Gemeinschaftsgruben!$Z$3,D333,C333)</f>
        <v>46340</v>
      </c>
      <c r="F333" s="4">
        <f>IF(E333&lt;Gemeinschaftsgruben!$D$16,0,IF(COUNTIF(Gemeinschaftsgruben!$AC$46:$AC$76,E333)&gt;0,INDEX(Gemeinschaftsgruben!$N$46:$N$76,MATCH(E333,Gemeinschaftsgruben!$AC$46:$AC$76,0)),F332+Gemeinschaftsgruben!$Z$38))</f>
        <v>0</v>
      </c>
      <c r="G333" s="4">
        <f>IF(E333&lt;Gemeinschaftsgruben!$D$16,0,MAX(0,Gemeinschaftsgruben!$C$10-F333))</f>
        <v>0</v>
      </c>
      <c r="H333" s="4">
        <f t="shared" ca="1" si="4"/>
        <v>0</v>
      </c>
    </row>
    <row r="334" spans="3:10" x14ac:dyDescent="0.25">
      <c r="C334" s="4">
        <v>15</v>
      </c>
      <c r="D334" s="4">
        <v>11</v>
      </c>
      <c r="E334" s="136">
        <f>DATE(Gemeinschaftsgruben!$Z$3,D334,C334)</f>
        <v>46341</v>
      </c>
      <c r="F334" s="4">
        <f>IF(E334&lt;Gemeinschaftsgruben!$D$16,0,IF(COUNTIF(Gemeinschaftsgruben!$AC$46:$AC$76,E334)&gt;0,INDEX(Gemeinschaftsgruben!$N$46:$N$76,MATCH(E334,Gemeinschaftsgruben!$AC$46:$AC$76,0)),F333+Gemeinschaftsgruben!$Z$38))</f>
        <v>0</v>
      </c>
      <c r="G334" s="4">
        <f>IF(E334&lt;Gemeinschaftsgruben!$D$16,0,MAX(0,Gemeinschaftsgruben!$C$10-F334))</f>
        <v>0</v>
      </c>
      <c r="H334" s="4">
        <f t="shared" ca="1" si="4"/>
        <v>0</v>
      </c>
    </row>
    <row r="335" spans="3:10" x14ac:dyDescent="0.25">
      <c r="C335" s="4">
        <v>16</v>
      </c>
      <c r="D335" s="4">
        <v>11</v>
      </c>
      <c r="E335" s="136">
        <f>DATE(Gemeinschaftsgruben!$Z$3,D335,C335)</f>
        <v>46342</v>
      </c>
      <c r="F335" s="4">
        <f>IF(E335&lt;Gemeinschaftsgruben!$D$16,0,IF(COUNTIF(Gemeinschaftsgruben!$AC$46:$AC$76,E335)&gt;0,INDEX(Gemeinschaftsgruben!$N$46:$N$76,MATCH(E335,Gemeinschaftsgruben!$AC$46:$AC$76,0)),F334+Gemeinschaftsgruben!$Z$38))</f>
        <v>0</v>
      </c>
      <c r="G335" s="4">
        <f>IF(E335&lt;Gemeinschaftsgruben!$D$16,0,MAX(0,Gemeinschaftsgruben!$C$10-F335))</f>
        <v>0</v>
      </c>
      <c r="H335" s="4">
        <f t="shared" ca="1" si="4"/>
        <v>0</v>
      </c>
    </row>
    <row r="336" spans="3:10" x14ac:dyDescent="0.25">
      <c r="C336" s="4">
        <v>17</v>
      </c>
      <c r="D336" s="4">
        <v>11</v>
      </c>
      <c r="E336" s="136">
        <f>DATE(Gemeinschaftsgruben!$Z$3,D336,C336)</f>
        <v>46343</v>
      </c>
      <c r="F336" s="4">
        <f>IF(E336&lt;Gemeinschaftsgruben!$D$16,0,IF(COUNTIF(Gemeinschaftsgruben!$AC$46:$AC$76,E336)&gt;0,INDEX(Gemeinschaftsgruben!$N$46:$N$76,MATCH(E336,Gemeinschaftsgruben!$AC$46:$AC$76,0)),F335+Gemeinschaftsgruben!$Z$38))</f>
        <v>0</v>
      </c>
      <c r="G336" s="4">
        <f>IF(E336&lt;Gemeinschaftsgruben!$D$16,0,MAX(0,Gemeinschaftsgruben!$C$10-F336))</f>
        <v>0</v>
      </c>
      <c r="H336" s="4">
        <f t="shared" ref="H336:H380" ca="1" si="5">IF(E336=$E$11,100,0)</f>
        <v>0</v>
      </c>
    </row>
    <row r="337" spans="3:8" x14ac:dyDescent="0.25">
      <c r="C337" s="4">
        <v>18</v>
      </c>
      <c r="D337" s="4">
        <v>11</v>
      </c>
      <c r="E337" s="136">
        <f>DATE(Gemeinschaftsgruben!$Z$3,D337,C337)</f>
        <v>46344</v>
      </c>
      <c r="F337" s="4">
        <f>IF(E337&lt;Gemeinschaftsgruben!$D$16,0,IF(COUNTIF(Gemeinschaftsgruben!$AC$46:$AC$76,E337)&gt;0,INDEX(Gemeinschaftsgruben!$N$46:$N$76,MATCH(E337,Gemeinschaftsgruben!$AC$46:$AC$76,0)),F336+Gemeinschaftsgruben!$Z$38))</f>
        <v>0</v>
      </c>
      <c r="G337" s="4">
        <f>IF(E337&lt;Gemeinschaftsgruben!$D$16,0,MAX(0,Gemeinschaftsgruben!$C$10-F337))</f>
        <v>0</v>
      </c>
      <c r="H337" s="4">
        <f t="shared" ca="1" si="5"/>
        <v>0</v>
      </c>
    </row>
    <row r="338" spans="3:8" x14ac:dyDescent="0.25">
      <c r="C338" s="4">
        <v>19</v>
      </c>
      <c r="D338" s="4">
        <v>11</v>
      </c>
      <c r="E338" s="136">
        <f>DATE(Gemeinschaftsgruben!$Z$3,D338,C338)</f>
        <v>46345</v>
      </c>
      <c r="F338" s="4">
        <f>IF(E338&lt;Gemeinschaftsgruben!$D$16,0,IF(COUNTIF(Gemeinschaftsgruben!$AC$46:$AC$76,E338)&gt;0,INDEX(Gemeinschaftsgruben!$N$46:$N$76,MATCH(E338,Gemeinschaftsgruben!$AC$46:$AC$76,0)),F337+Gemeinschaftsgruben!$Z$38))</f>
        <v>0</v>
      </c>
      <c r="G338" s="4">
        <f>IF(E338&lt;Gemeinschaftsgruben!$D$16,0,MAX(0,Gemeinschaftsgruben!$C$10-F338))</f>
        <v>0</v>
      </c>
      <c r="H338" s="4">
        <f t="shared" ca="1" si="5"/>
        <v>0</v>
      </c>
    </row>
    <row r="339" spans="3:8" x14ac:dyDescent="0.25">
      <c r="C339" s="4">
        <v>20</v>
      </c>
      <c r="D339" s="4">
        <v>11</v>
      </c>
      <c r="E339" s="136">
        <f>DATE(Gemeinschaftsgruben!$Z$3,D339,C339)</f>
        <v>46346</v>
      </c>
      <c r="F339" s="4">
        <f>IF(E339&lt;Gemeinschaftsgruben!$D$16,0,IF(COUNTIF(Gemeinschaftsgruben!$AC$46:$AC$76,E339)&gt;0,INDEX(Gemeinschaftsgruben!$N$46:$N$76,MATCH(E339,Gemeinschaftsgruben!$AC$46:$AC$76,0)),F338+Gemeinschaftsgruben!$Z$38))</f>
        <v>0</v>
      </c>
      <c r="G339" s="4">
        <f>IF(E339&lt;Gemeinschaftsgruben!$D$16,0,MAX(0,Gemeinschaftsgruben!$C$10-F339))</f>
        <v>0</v>
      </c>
      <c r="H339" s="4">
        <f t="shared" ca="1" si="5"/>
        <v>0</v>
      </c>
    </row>
    <row r="340" spans="3:8" x14ac:dyDescent="0.25">
      <c r="C340" s="4">
        <v>21</v>
      </c>
      <c r="D340" s="4">
        <v>11</v>
      </c>
      <c r="E340" s="136">
        <f>DATE(Gemeinschaftsgruben!$Z$3,D340,C340)</f>
        <v>46347</v>
      </c>
      <c r="F340" s="4">
        <f>IF(E340&lt;Gemeinschaftsgruben!$D$16,0,IF(COUNTIF(Gemeinschaftsgruben!$AC$46:$AC$76,E340)&gt;0,INDEX(Gemeinschaftsgruben!$N$46:$N$76,MATCH(E340,Gemeinschaftsgruben!$AC$46:$AC$76,0)),F339+Gemeinschaftsgruben!$Z$38))</f>
        <v>0</v>
      </c>
      <c r="G340" s="4">
        <f>IF(E340&lt;Gemeinschaftsgruben!$D$16,0,MAX(0,Gemeinschaftsgruben!$C$10-F340))</f>
        <v>0</v>
      </c>
      <c r="H340" s="4">
        <f t="shared" ca="1" si="5"/>
        <v>0</v>
      </c>
    </row>
    <row r="341" spans="3:8" x14ac:dyDescent="0.25">
      <c r="C341" s="4">
        <v>22</v>
      </c>
      <c r="D341" s="4">
        <v>11</v>
      </c>
      <c r="E341" s="136">
        <f>DATE(Gemeinschaftsgruben!$Z$3,D341,C341)</f>
        <v>46348</v>
      </c>
      <c r="F341" s="4">
        <f>IF(E341&lt;Gemeinschaftsgruben!$D$16,0,IF(COUNTIF(Gemeinschaftsgruben!$AC$46:$AC$76,E341)&gt;0,INDEX(Gemeinschaftsgruben!$N$46:$N$76,MATCH(E341,Gemeinschaftsgruben!$AC$46:$AC$76,0)),F340+Gemeinschaftsgruben!$Z$38))</f>
        <v>0</v>
      </c>
      <c r="G341" s="4">
        <f>IF(E341&lt;Gemeinschaftsgruben!$D$16,0,MAX(0,Gemeinschaftsgruben!$C$10-F341))</f>
        <v>0</v>
      </c>
      <c r="H341" s="4">
        <f t="shared" ca="1" si="5"/>
        <v>0</v>
      </c>
    </row>
    <row r="342" spans="3:8" x14ac:dyDescent="0.25">
      <c r="C342" s="4">
        <v>23</v>
      </c>
      <c r="D342" s="4">
        <v>11</v>
      </c>
      <c r="E342" s="136">
        <f>DATE(Gemeinschaftsgruben!$Z$3,D342,C342)</f>
        <v>46349</v>
      </c>
      <c r="F342" s="4">
        <f>IF(E342&lt;Gemeinschaftsgruben!$D$16,0,IF(COUNTIF(Gemeinschaftsgruben!$AC$46:$AC$76,E342)&gt;0,INDEX(Gemeinschaftsgruben!$N$46:$N$76,MATCH(E342,Gemeinschaftsgruben!$AC$46:$AC$76,0)),F341+Gemeinschaftsgruben!$Z$38))</f>
        <v>0</v>
      </c>
      <c r="G342" s="4">
        <f>IF(E342&lt;Gemeinschaftsgruben!$D$16,0,MAX(0,Gemeinschaftsgruben!$C$10-F342))</f>
        <v>0</v>
      </c>
      <c r="H342" s="4">
        <f t="shared" ca="1" si="5"/>
        <v>0</v>
      </c>
    </row>
    <row r="343" spans="3:8" x14ac:dyDescent="0.25">
      <c r="C343" s="4">
        <v>24</v>
      </c>
      <c r="D343" s="4">
        <v>11</v>
      </c>
      <c r="E343" s="136">
        <f>DATE(Gemeinschaftsgruben!$Z$3,D343,C343)</f>
        <v>46350</v>
      </c>
      <c r="F343" s="4">
        <f>IF(E343&lt;Gemeinschaftsgruben!$D$16,0,IF(COUNTIF(Gemeinschaftsgruben!$AC$46:$AC$76,E343)&gt;0,INDEX(Gemeinschaftsgruben!$N$46:$N$76,MATCH(E343,Gemeinschaftsgruben!$AC$46:$AC$76,0)),F342+Gemeinschaftsgruben!$Z$38))</f>
        <v>0</v>
      </c>
      <c r="G343" s="4">
        <f>IF(E343&lt;Gemeinschaftsgruben!$D$16,0,MAX(0,Gemeinschaftsgruben!$C$10-F343))</f>
        <v>0</v>
      </c>
      <c r="H343" s="4">
        <f t="shared" ca="1" si="5"/>
        <v>0</v>
      </c>
    </row>
    <row r="344" spans="3:8" x14ac:dyDescent="0.25">
      <c r="C344" s="4">
        <v>25</v>
      </c>
      <c r="D344" s="4">
        <v>11</v>
      </c>
      <c r="E344" s="136">
        <f>DATE(Gemeinschaftsgruben!$Z$3,D344,C344)</f>
        <v>46351</v>
      </c>
      <c r="F344" s="4">
        <f>IF(E344&lt;Gemeinschaftsgruben!$D$16,0,IF(COUNTIF(Gemeinschaftsgruben!$AC$46:$AC$76,E344)&gt;0,INDEX(Gemeinschaftsgruben!$N$46:$N$76,MATCH(E344,Gemeinschaftsgruben!$AC$46:$AC$76,0)),F343+Gemeinschaftsgruben!$Z$38))</f>
        <v>0</v>
      </c>
      <c r="G344" s="4">
        <f>IF(E344&lt;Gemeinschaftsgruben!$D$16,0,MAX(0,Gemeinschaftsgruben!$C$10-F344))</f>
        <v>0</v>
      </c>
      <c r="H344" s="4">
        <f t="shared" ca="1" si="5"/>
        <v>0</v>
      </c>
    </row>
    <row r="345" spans="3:8" x14ac:dyDescent="0.25">
      <c r="C345" s="4">
        <v>26</v>
      </c>
      <c r="D345" s="4">
        <v>11</v>
      </c>
      <c r="E345" s="136">
        <f>DATE(Gemeinschaftsgruben!$Z$3,D345,C345)</f>
        <v>46352</v>
      </c>
      <c r="F345" s="4">
        <f>IF(E345&lt;Gemeinschaftsgruben!$D$16,0,IF(COUNTIF(Gemeinschaftsgruben!$AC$46:$AC$76,E345)&gt;0,INDEX(Gemeinschaftsgruben!$N$46:$N$76,MATCH(E345,Gemeinschaftsgruben!$AC$46:$AC$76,0)),F344+Gemeinschaftsgruben!$Z$38))</f>
        <v>0</v>
      </c>
      <c r="G345" s="4">
        <f>IF(E345&lt;Gemeinschaftsgruben!$D$16,0,MAX(0,Gemeinschaftsgruben!$C$10-F345))</f>
        <v>0</v>
      </c>
      <c r="H345" s="4">
        <f t="shared" ca="1" si="5"/>
        <v>0</v>
      </c>
    </row>
    <row r="346" spans="3:8" x14ac:dyDescent="0.25">
      <c r="C346" s="4">
        <v>27</v>
      </c>
      <c r="D346" s="4">
        <v>11</v>
      </c>
      <c r="E346" s="136">
        <f>DATE(Gemeinschaftsgruben!$Z$3,D346,C346)</f>
        <v>46353</v>
      </c>
      <c r="F346" s="4">
        <f>IF(E346&lt;Gemeinschaftsgruben!$D$16,0,IF(COUNTIF(Gemeinschaftsgruben!$AC$46:$AC$76,E346)&gt;0,INDEX(Gemeinschaftsgruben!$N$46:$N$76,MATCH(E346,Gemeinschaftsgruben!$AC$46:$AC$76,0)),F345+Gemeinschaftsgruben!$Z$38))</f>
        <v>0</v>
      </c>
      <c r="G346" s="4">
        <f>IF(E346&lt;Gemeinschaftsgruben!$D$16,0,MAX(0,Gemeinschaftsgruben!$C$10-F346))</f>
        <v>0</v>
      </c>
      <c r="H346" s="4">
        <f t="shared" ca="1" si="5"/>
        <v>0</v>
      </c>
    </row>
    <row r="347" spans="3:8" x14ac:dyDescent="0.25">
      <c r="C347" s="4">
        <v>28</v>
      </c>
      <c r="D347" s="4">
        <v>11</v>
      </c>
      <c r="E347" s="136">
        <f>DATE(Gemeinschaftsgruben!$Z$3,D347,C347)</f>
        <v>46354</v>
      </c>
      <c r="F347" s="4">
        <f>IF(E347&lt;Gemeinschaftsgruben!$D$16,0,IF(COUNTIF(Gemeinschaftsgruben!$AC$46:$AC$76,E347)&gt;0,INDEX(Gemeinschaftsgruben!$N$46:$N$76,MATCH(E347,Gemeinschaftsgruben!$AC$46:$AC$76,0)),F346+Gemeinschaftsgruben!$Z$38))</f>
        <v>0</v>
      </c>
      <c r="G347" s="4">
        <f>IF(E347&lt;Gemeinschaftsgruben!$D$16,0,MAX(0,Gemeinschaftsgruben!$C$10-F347))</f>
        <v>0</v>
      </c>
      <c r="H347" s="4">
        <f t="shared" ca="1" si="5"/>
        <v>0</v>
      </c>
    </row>
    <row r="348" spans="3:8" x14ac:dyDescent="0.25">
      <c r="C348" s="4">
        <v>29</v>
      </c>
      <c r="D348" s="4">
        <v>11</v>
      </c>
      <c r="E348" s="136">
        <f>DATE(Gemeinschaftsgruben!$Z$3,D348,C348)</f>
        <v>46355</v>
      </c>
      <c r="F348" s="4">
        <f>IF(E348&lt;Gemeinschaftsgruben!$D$16,0,IF(COUNTIF(Gemeinschaftsgruben!$AC$46:$AC$76,E348)&gt;0,INDEX(Gemeinschaftsgruben!$N$46:$N$76,MATCH(E348,Gemeinschaftsgruben!$AC$46:$AC$76,0)),F347+Gemeinschaftsgruben!$Z$38))</f>
        <v>0</v>
      </c>
      <c r="G348" s="4">
        <f>IF(E348&lt;Gemeinschaftsgruben!$D$16,0,MAX(0,Gemeinschaftsgruben!$C$10-F348))</f>
        <v>0</v>
      </c>
      <c r="H348" s="4">
        <f t="shared" ca="1" si="5"/>
        <v>0</v>
      </c>
    </row>
    <row r="349" spans="3:8" x14ac:dyDescent="0.25">
      <c r="C349" s="4">
        <v>30</v>
      </c>
      <c r="D349" s="4">
        <v>11</v>
      </c>
      <c r="E349" s="136">
        <f>DATE(Gemeinschaftsgruben!$Z$3,D349,C349)</f>
        <v>46356</v>
      </c>
      <c r="F349" s="4">
        <f>IF(E349&lt;Gemeinschaftsgruben!$D$16,0,IF(COUNTIF(Gemeinschaftsgruben!$AC$46:$AC$76,E349)&gt;0,INDEX(Gemeinschaftsgruben!$N$46:$N$76,MATCH(E349,Gemeinschaftsgruben!$AC$46:$AC$76,0)),F348+Gemeinschaftsgruben!$Z$38))</f>
        <v>0</v>
      </c>
      <c r="G349" s="4">
        <f>IF(E349&lt;Gemeinschaftsgruben!$D$16,0,MAX(0,Gemeinschaftsgruben!$C$10-F349))</f>
        <v>0</v>
      </c>
      <c r="H349" s="4">
        <f t="shared" ca="1" si="5"/>
        <v>0</v>
      </c>
    </row>
    <row r="350" spans="3:8" x14ac:dyDescent="0.25">
      <c r="C350">
        <v>1</v>
      </c>
      <c r="D350" s="4">
        <v>12</v>
      </c>
      <c r="E350" s="136">
        <f>DATE(Gemeinschaftsgruben!$Z$3,D350,C350)</f>
        <v>46357</v>
      </c>
      <c r="F350" s="4">
        <f>IF(E350&lt;Gemeinschaftsgruben!$D$16,0,IF(COUNTIF(Gemeinschaftsgruben!$AC$46:$AC$76,E350)&gt;0,INDEX(Gemeinschaftsgruben!$N$46:$N$76,MATCH(E350,Gemeinschaftsgruben!$AC$46:$AC$76,0)),F349+Gemeinschaftsgruben!$Z$38))</f>
        <v>0</v>
      </c>
      <c r="G350" s="4">
        <f>IF(E350&lt;Gemeinschaftsgruben!$D$16,0,MAX(0,Gemeinschaftsgruben!$C$10-F350))</f>
        <v>0</v>
      </c>
      <c r="H350" s="4">
        <f t="shared" ca="1" si="5"/>
        <v>0</v>
      </c>
    </row>
    <row r="351" spans="3:8" x14ac:dyDescent="0.25">
      <c r="C351">
        <v>2</v>
      </c>
      <c r="D351" s="4">
        <v>12</v>
      </c>
      <c r="E351" s="136">
        <f>DATE(Gemeinschaftsgruben!$Z$3,D351,C351)</f>
        <v>46358</v>
      </c>
      <c r="F351" s="4">
        <f>IF(E351&lt;Gemeinschaftsgruben!$D$16,0,IF(COUNTIF(Gemeinschaftsgruben!$AC$46:$AC$76,E351)&gt;0,INDEX(Gemeinschaftsgruben!$N$46:$N$76,MATCH(E351,Gemeinschaftsgruben!$AC$46:$AC$76,0)),F350+Gemeinschaftsgruben!$Z$38))</f>
        <v>0</v>
      </c>
      <c r="G351" s="4">
        <f>IF(E351&lt;Gemeinschaftsgruben!$D$16,0,MAX(0,Gemeinschaftsgruben!$C$10-F351))</f>
        <v>0</v>
      </c>
      <c r="H351" s="4">
        <f t="shared" ca="1" si="5"/>
        <v>0</v>
      </c>
    </row>
    <row r="352" spans="3:8" x14ac:dyDescent="0.25">
      <c r="C352" s="4">
        <v>3</v>
      </c>
      <c r="D352" s="4">
        <v>12</v>
      </c>
      <c r="E352" s="136">
        <f>DATE(Gemeinschaftsgruben!$Z$3,D352,C352)</f>
        <v>46359</v>
      </c>
      <c r="F352" s="4">
        <f>IF(E352&lt;Gemeinschaftsgruben!$D$16,0,IF(COUNTIF(Gemeinschaftsgruben!$AC$46:$AC$76,E352)&gt;0,INDEX(Gemeinschaftsgruben!$N$46:$N$76,MATCH(E352,Gemeinschaftsgruben!$AC$46:$AC$76,0)),F351+Gemeinschaftsgruben!$Z$38))</f>
        <v>0</v>
      </c>
      <c r="G352" s="4">
        <f>IF(E352&lt;Gemeinschaftsgruben!$D$16,0,MAX(0,Gemeinschaftsgruben!$C$10-F352))</f>
        <v>0</v>
      </c>
      <c r="H352" s="4">
        <f t="shared" ca="1" si="5"/>
        <v>0</v>
      </c>
    </row>
    <row r="353" spans="3:8" x14ac:dyDescent="0.25">
      <c r="C353" s="4">
        <v>4</v>
      </c>
      <c r="D353" s="4">
        <v>12</v>
      </c>
      <c r="E353" s="136">
        <f>DATE(Gemeinschaftsgruben!$Z$3,D353,C353)</f>
        <v>46360</v>
      </c>
      <c r="F353" s="4">
        <f>IF(E353&lt;Gemeinschaftsgruben!$D$16,0,IF(COUNTIF(Gemeinschaftsgruben!$AC$46:$AC$76,E353)&gt;0,INDEX(Gemeinschaftsgruben!$N$46:$N$76,MATCH(E353,Gemeinschaftsgruben!$AC$46:$AC$76,0)),F352+Gemeinschaftsgruben!$Z$38))</f>
        <v>0</v>
      </c>
      <c r="G353" s="4">
        <f>IF(E353&lt;Gemeinschaftsgruben!$D$16,0,MAX(0,Gemeinschaftsgruben!$C$10-F353))</f>
        <v>0</v>
      </c>
      <c r="H353" s="4">
        <f t="shared" ca="1" si="5"/>
        <v>0</v>
      </c>
    </row>
    <row r="354" spans="3:8" x14ac:dyDescent="0.25">
      <c r="C354" s="4">
        <v>5</v>
      </c>
      <c r="D354" s="4">
        <v>12</v>
      </c>
      <c r="E354" s="136">
        <f>DATE(Gemeinschaftsgruben!$Z$3,D354,C354)</f>
        <v>46361</v>
      </c>
      <c r="F354" s="4">
        <f>IF(E354&lt;Gemeinschaftsgruben!$D$16,0,IF(COUNTIF(Gemeinschaftsgruben!$AC$46:$AC$76,E354)&gt;0,INDEX(Gemeinschaftsgruben!$N$46:$N$76,MATCH(E354,Gemeinschaftsgruben!$AC$46:$AC$76,0)),F353+Gemeinschaftsgruben!$Z$38))</f>
        <v>0</v>
      </c>
      <c r="G354" s="4">
        <f>IF(E354&lt;Gemeinschaftsgruben!$D$16,0,MAX(0,Gemeinschaftsgruben!$C$10-F354))</f>
        <v>0</v>
      </c>
      <c r="H354" s="4">
        <f t="shared" ca="1" si="5"/>
        <v>0</v>
      </c>
    </row>
    <row r="355" spans="3:8" x14ac:dyDescent="0.25">
      <c r="C355" s="4">
        <v>6</v>
      </c>
      <c r="D355" s="4">
        <v>12</v>
      </c>
      <c r="E355" s="136">
        <f>DATE(Gemeinschaftsgruben!$Z$3,D355,C355)</f>
        <v>46362</v>
      </c>
      <c r="F355" s="4">
        <f>IF(E355&lt;Gemeinschaftsgruben!$D$16,0,IF(COUNTIF(Gemeinschaftsgruben!$AC$46:$AC$76,E355)&gt;0,INDEX(Gemeinschaftsgruben!$N$46:$N$76,MATCH(E355,Gemeinschaftsgruben!$AC$46:$AC$76,0)),F354+Gemeinschaftsgruben!$Z$38))</f>
        <v>0</v>
      </c>
      <c r="G355" s="4">
        <f>IF(E355&lt;Gemeinschaftsgruben!$D$16,0,MAX(0,Gemeinschaftsgruben!$C$10-F355))</f>
        <v>0</v>
      </c>
      <c r="H355" s="4">
        <f t="shared" ca="1" si="5"/>
        <v>0</v>
      </c>
    </row>
    <row r="356" spans="3:8" x14ac:dyDescent="0.25">
      <c r="C356" s="4">
        <v>7</v>
      </c>
      <c r="D356" s="4">
        <v>12</v>
      </c>
      <c r="E356" s="136">
        <f>DATE(Gemeinschaftsgruben!$Z$3,D356,C356)</f>
        <v>46363</v>
      </c>
      <c r="F356" s="4">
        <f>IF(E356&lt;Gemeinschaftsgruben!$D$16,0,IF(COUNTIF(Gemeinschaftsgruben!$AC$46:$AC$76,E356)&gt;0,INDEX(Gemeinschaftsgruben!$N$46:$N$76,MATCH(E356,Gemeinschaftsgruben!$AC$46:$AC$76,0)),F355+Gemeinschaftsgruben!$Z$38))</f>
        <v>0</v>
      </c>
      <c r="G356" s="4">
        <f>IF(E356&lt;Gemeinschaftsgruben!$D$16,0,MAX(0,Gemeinschaftsgruben!$C$10-F356))</f>
        <v>0</v>
      </c>
      <c r="H356" s="4">
        <f t="shared" ca="1" si="5"/>
        <v>0</v>
      </c>
    </row>
    <row r="357" spans="3:8" x14ac:dyDescent="0.25">
      <c r="C357" s="4">
        <v>8</v>
      </c>
      <c r="D357" s="4">
        <v>12</v>
      </c>
      <c r="E357" s="136">
        <f>DATE(Gemeinschaftsgruben!$Z$3,D357,C357)</f>
        <v>46364</v>
      </c>
      <c r="F357" s="4">
        <f>IF(E357&lt;Gemeinschaftsgruben!$D$16,0,IF(COUNTIF(Gemeinschaftsgruben!$AC$46:$AC$76,E357)&gt;0,INDEX(Gemeinschaftsgruben!$N$46:$N$76,MATCH(E357,Gemeinschaftsgruben!$AC$46:$AC$76,0)),F356+Gemeinschaftsgruben!$Z$38))</f>
        <v>0</v>
      </c>
      <c r="G357" s="4">
        <f>IF(E357&lt;Gemeinschaftsgruben!$D$16,0,MAX(0,Gemeinschaftsgruben!$C$10-F357))</f>
        <v>0</v>
      </c>
      <c r="H357" s="4">
        <f t="shared" ca="1" si="5"/>
        <v>0</v>
      </c>
    </row>
    <row r="358" spans="3:8" x14ac:dyDescent="0.25">
      <c r="C358" s="4">
        <v>9</v>
      </c>
      <c r="D358" s="4">
        <v>12</v>
      </c>
      <c r="E358" s="136">
        <f>DATE(Gemeinschaftsgruben!$Z$3,D358,C358)</f>
        <v>46365</v>
      </c>
      <c r="F358" s="4">
        <f>IF(E358&lt;Gemeinschaftsgruben!$D$16,0,IF(COUNTIF(Gemeinschaftsgruben!$AC$46:$AC$76,E358)&gt;0,INDEX(Gemeinschaftsgruben!$N$46:$N$76,MATCH(E358,Gemeinschaftsgruben!$AC$46:$AC$76,0)),F357+Gemeinschaftsgruben!$Z$38))</f>
        <v>0</v>
      </c>
      <c r="G358" s="4">
        <f>IF(E358&lt;Gemeinschaftsgruben!$D$16,0,MAX(0,Gemeinschaftsgruben!$C$10-F358))</f>
        <v>0</v>
      </c>
      <c r="H358" s="4">
        <f t="shared" ca="1" si="5"/>
        <v>0</v>
      </c>
    </row>
    <row r="359" spans="3:8" x14ac:dyDescent="0.25">
      <c r="C359" s="4">
        <v>10</v>
      </c>
      <c r="D359" s="4">
        <v>12</v>
      </c>
      <c r="E359" s="136">
        <f>DATE(Gemeinschaftsgruben!$Z$3,D359,C359)</f>
        <v>46366</v>
      </c>
      <c r="F359" s="4">
        <f>IF(E359&lt;Gemeinschaftsgruben!$D$16,0,IF(COUNTIF(Gemeinschaftsgruben!$AC$46:$AC$76,E359)&gt;0,INDEX(Gemeinschaftsgruben!$N$46:$N$76,MATCH(E359,Gemeinschaftsgruben!$AC$46:$AC$76,0)),F358+Gemeinschaftsgruben!$Z$38))</f>
        <v>0</v>
      </c>
      <c r="G359" s="4">
        <f>IF(E359&lt;Gemeinschaftsgruben!$D$16,0,MAX(0,Gemeinschaftsgruben!$C$10-F359))</f>
        <v>0</v>
      </c>
      <c r="H359" s="4">
        <f t="shared" ca="1" si="5"/>
        <v>0</v>
      </c>
    </row>
    <row r="360" spans="3:8" x14ac:dyDescent="0.25">
      <c r="C360" s="4">
        <v>11</v>
      </c>
      <c r="D360" s="4">
        <v>12</v>
      </c>
      <c r="E360" s="136">
        <f>DATE(Gemeinschaftsgruben!$Z$3,D360,C360)</f>
        <v>46367</v>
      </c>
      <c r="F360" s="4">
        <f>IF(E360&lt;Gemeinschaftsgruben!$D$16,0,IF(COUNTIF(Gemeinschaftsgruben!$AC$46:$AC$76,E360)&gt;0,INDEX(Gemeinschaftsgruben!$N$46:$N$76,MATCH(E360,Gemeinschaftsgruben!$AC$46:$AC$76,0)),F359+Gemeinschaftsgruben!$Z$38))</f>
        <v>0</v>
      </c>
      <c r="G360" s="4">
        <f>IF(E360&lt;Gemeinschaftsgruben!$D$16,0,MAX(0,Gemeinschaftsgruben!$C$10-F360))</f>
        <v>0</v>
      </c>
      <c r="H360" s="4">
        <f t="shared" ca="1" si="5"/>
        <v>0</v>
      </c>
    </row>
    <row r="361" spans="3:8" x14ac:dyDescent="0.25">
      <c r="C361" s="4">
        <v>12</v>
      </c>
      <c r="D361" s="4">
        <v>12</v>
      </c>
      <c r="E361" s="136">
        <f>DATE(Gemeinschaftsgruben!$Z$3,D361,C361)</f>
        <v>46368</v>
      </c>
      <c r="F361" s="4">
        <f>IF(E361&lt;Gemeinschaftsgruben!$D$16,0,IF(COUNTIF(Gemeinschaftsgruben!$AC$46:$AC$76,E361)&gt;0,INDEX(Gemeinschaftsgruben!$N$46:$N$76,MATCH(E361,Gemeinschaftsgruben!$AC$46:$AC$76,0)),F360+Gemeinschaftsgruben!$Z$38))</f>
        <v>0</v>
      </c>
      <c r="G361" s="4">
        <f>IF(E361&lt;Gemeinschaftsgruben!$D$16,0,MAX(0,Gemeinschaftsgruben!$C$10-F361))</f>
        <v>0</v>
      </c>
      <c r="H361" s="4">
        <f t="shared" ca="1" si="5"/>
        <v>0</v>
      </c>
    </row>
    <row r="362" spans="3:8" x14ac:dyDescent="0.25">
      <c r="C362" s="4">
        <v>13</v>
      </c>
      <c r="D362" s="4">
        <v>12</v>
      </c>
      <c r="E362" s="136">
        <f>DATE(Gemeinschaftsgruben!$Z$3,D362,C362)</f>
        <v>46369</v>
      </c>
      <c r="F362" s="4">
        <f>IF(E362&lt;Gemeinschaftsgruben!$D$16,0,IF(COUNTIF(Gemeinschaftsgruben!$AC$46:$AC$76,E362)&gt;0,INDEX(Gemeinschaftsgruben!$N$46:$N$76,MATCH(E362,Gemeinschaftsgruben!$AC$46:$AC$76,0)),F361+Gemeinschaftsgruben!$Z$38))</f>
        <v>0</v>
      </c>
      <c r="G362" s="4">
        <f>IF(E362&lt;Gemeinschaftsgruben!$D$16,0,MAX(0,Gemeinschaftsgruben!$C$10-F362))</f>
        <v>0</v>
      </c>
      <c r="H362" s="4">
        <f t="shared" ca="1" si="5"/>
        <v>0</v>
      </c>
    </row>
    <row r="363" spans="3:8" x14ac:dyDescent="0.25">
      <c r="C363" s="4">
        <v>14</v>
      </c>
      <c r="D363" s="4">
        <v>12</v>
      </c>
      <c r="E363" s="136">
        <f>DATE(Gemeinschaftsgruben!$Z$3,D363,C363)</f>
        <v>46370</v>
      </c>
      <c r="F363" s="4">
        <f>IF(E363&lt;Gemeinschaftsgruben!$D$16,0,IF(COUNTIF(Gemeinschaftsgruben!$AC$46:$AC$76,E363)&gt;0,INDEX(Gemeinschaftsgruben!$N$46:$N$76,MATCH(E363,Gemeinschaftsgruben!$AC$46:$AC$76,0)),F362+Gemeinschaftsgruben!$Z$38))</f>
        <v>0</v>
      </c>
      <c r="G363" s="4">
        <f>IF(E363&lt;Gemeinschaftsgruben!$D$16,0,MAX(0,Gemeinschaftsgruben!$C$10-F363))</f>
        <v>0</v>
      </c>
      <c r="H363" s="4">
        <f t="shared" ca="1" si="5"/>
        <v>0</v>
      </c>
    </row>
    <row r="364" spans="3:8" x14ac:dyDescent="0.25">
      <c r="C364" s="4">
        <v>15</v>
      </c>
      <c r="D364" s="4">
        <v>12</v>
      </c>
      <c r="E364" s="136">
        <f>DATE(Gemeinschaftsgruben!$Z$3,D364,C364)</f>
        <v>46371</v>
      </c>
      <c r="F364" s="4">
        <f>IF(E364&lt;Gemeinschaftsgruben!$D$16,0,IF(COUNTIF(Gemeinschaftsgruben!$AC$46:$AC$76,E364)&gt;0,INDEX(Gemeinschaftsgruben!$N$46:$N$76,MATCH(E364,Gemeinschaftsgruben!$AC$46:$AC$76,0)),F363+Gemeinschaftsgruben!$Z$38))</f>
        <v>0</v>
      </c>
      <c r="G364" s="4">
        <f>IF(E364&lt;Gemeinschaftsgruben!$D$16,0,MAX(0,Gemeinschaftsgruben!$C$10-F364))</f>
        <v>0</v>
      </c>
      <c r="H364" s="4">
        <f t="shared" ca="1" si="5"/>
        <v>0</v>
      </c>
    </row>
    <row r="365" spans="3:8" x14ac:dyDescent="0.25">
      <c r="C365" s="4">
        <v>16</v>
      </c>
      <c r="D365" s="4">
        <v>12</v>
      </c>
      <c r="E365" s="136">
        <f>DATE(Gemeinschaftsgruben!$Z$3,D365,C365)</f>
        <v>46372</v>
      </c>
      <c r="F365" s="4">
        <f>IF(E365&lt;Gemeinschaftsgruben!$D$16,0,IF(COUNTIF(Gemeinschaftsgruben!$AC$46:$AC$76,E365)&gt;0,INDEX(Gemeinschaftsgruben!$N$46:$N$76,MATCH(E365,Gemeinschaftsgruben!$AC$46:$AC$76,0)),F364+Gemeinschaftsgruben!$Z$38))</f>
        <v>0</v>
      </c>
      <c r="G365" s="4">
        <f>IF(E365&lt;Gemeinschaftsgruben!$D$16,0,MAX(0,Gemeinschaftsgruben!$C$10-F365))</f>
        <v>0</v>
      </c>
      <c r="H365" s="4">
        <f t="shared" ca="1" si="5"/>
        <v>0</v>
      </c>
    </row>
    <row r="366" spans="3:8" x14ac:dyDescent="0.25">
      <c r="C366" s="4">
        <v>17</v>
      </c>
      <c r="D366" s="4">
        <v>12</v>
      </c>
      <c r="E366" s="136">
        <f>DATE(Gemeinschaftsgruben!$Z$3,D366,C366)</f>
        <v>46373</v>
      </c>
      <c r="F366" s="4">
        <f>IF(E366&lt;Gemeinschaftsgruben!$D$16,0,IF(COUNTIF(Gemeinschaftsgruben!$AC$46:$AC$76,E366)&gt;0,INDEX(Gemeinschaftsgruben!$N$46:$N$76,MATCH(E366,Gemeinschaftsgruben!$AC$46:$AC$76,0)),F365+Gemeinschaftsgruben!$Z$38))</f>
        <v>0</v>
      </c>
      <c r="G366" s="4">
        <f>IF(E366&lt;Gemeinschaftsgruben!$D$16,0,MAX(0,Gemeinschaftsgruben!$C$10-F366))</f>
        <v>0</v>
      </c>
      <c r="H366" s="4">
        <f t="shared" ca="1" si="5"/>
        <v>0</v>
      </c>
    </row>
    <row r="367" spans="3:8" x14ac:dyDescent="0.25">
      <c r="C367" s="4">
        <v>18</v>
      </c>
      <c r="D367" s="4">
        <v>12</v>
      </c>
      <c r="E367" s="136">
        <f>DATE(Gemeinschaftsgruben!$Z$3,D367,C367)</f>
        <v>46374</v>
      </c>
      <c r="F367" s="4">
        <f>IF(E367&lt;Gemeinschaftsgruben!$D$16,0,IF(COUNTIF(Gemeinschaftsgruben!$AC$46:$AC$76,E367)&gt;0,INDEX(Gemeinschaftsgruben!$N$46:$N$76,MATCH(E367,Gemeinschaftsgruben!$AC$46:$AC$76,0)),F366+Gemeinschaftsgruben!$Z$38))</f>
        <v>0</v>
      </c>
      <c r="G367" s="4">
        <f>IF(E367&lt;Gemeinschaftsgruben!$D$16,0,MAX(0,Gemeinschaftsgruben!$C$10-F367))</f>
        <v>0</v>
      </c>
      <c r="H367" s="4">
        <f t="shared" ca="1" si="5"/>
        <v>0</v>
      </c>
    </row>
    <row r="368" spans="3:8" x14ac:dyDescent="0.25">
      <c r="C368" s="4">
        <v>19</v>
      </c>
      <c r="D368" s="4">
        <v>12</v>
      </c>
      <c r="E368" s="136">
        <f>DATE(Gemeinschaftsgruben!$Z$3,D368,C368)</f>
        <v>46375</v>
      </c>
      <c r="F368" s="4">
        <f>IF(E368&lt;Gemeinschaftsgruben!$D$16,0,IF(COUNTIF(Gemeinschaftsgruben!$AC$46:$AC$76,E368)&gt;0,INDEX(Gemeinschaftsgruben!$N$46:$N$76,MATCH(E368,Gemeinschaftsgruben!$AC$46:$AC$76,0)),F367+Gemeinschaftsgruben!$Z$38))</f>
        <v>0</v>
      </c>
      <c r="G368" s="4">
        <f>IF(E368&lt;Gemeinschaftsgruben!$D$16,0,MAX(0,Gemeinschaftsgruben!$C$10-F368))</f>
        <v>0</v>
      </c>
      <c r="H368" s="4">
        <f t="shared" ca="1" si="5"/>
        <v>0</v>
      </c>
    </row>
    <row r="369" spans="3:8" x14ac:dyDescent="0.25">
      <c r="C369" s="4">
        <v>20</v>
      </c>
      <c r="D369" s="4">
        <v>12</v>
      </c>
      <c r="E369" s="136">
        <f>DATE(Gemeinschaftsgruben!$Z$3,D369,C369)</f>
        <v>46376</v>
      </c>
      <c r="F369" s="4">
        <f>IF(E369&lt;Gemeinschaftsgruben!$D$16,0,IF(COUNTIF(Gemeinschaftsgruben!$AC$46:$AC$76,E369)&gt;0,INDEX(Gemeinschaftsgruben!$N$46:$N$76,MATCH(E369,Gemeinschaftsgruben!$AC$46:$AC$76,0)),F368+Gemeinschaftsgruben!$Z$38))</f>
        <v>0</v>
      </c>
      <c r="G369" s="4">
        <f>IF(E369&lt;Gemeinschaftsgruben!$D$16,0,MAX(0,Gemeinschaftsgruben!$C$10-F369))</f>
        <v>0</v>
      </c>
      <c r="H369" s="4">
        <f t="shared" ca="1" si="5"/>
        <v>0</v>
      </c>
    </row>
    <row r="370" spans="3:8" x14ac:dyDescent="0.25">
      <c r="C370" s="4">
        <v>21</v>
      </c>
      <c r="D370" s="4">
        <v>12</v>
      </c>
      <c r="E370" s="136">
        <f>DATE(Gemeinschaftsgruben!$Z$3,D370,C370)</f>
        <v>46377</v>
      </c>
      <c r="F370" s="4">
        <f>IF(E370&lt;Gemeinschaftsgruben!$D$16,0,IF(COUNTIF(Gemeinschaftsgruben!$AC$46:$AC$76,E370)&gt;0,INDEX(Gemeinschaftsgruben!$N$46:$N$76,MATCH(E370,Gemeinschaftsgruben!$AC$46:$AC$76,0)),F369+Gemeinschaftsgruben!$Z$38))</f>
        <v>0</v>
      </c>
      <c r="G370" s="4">
        <f>IF(E370&lt;Gemeinschaftsgruben!$D$16,0,MAX(0,Gemeinschaftsgruben!$C$10-F370))</f>
        <v>0</v>
      </c>
      <c r="H370" s="4">
        <f t="shared" ca="1" si="5"/>
        <v>0</v>
      </c>
    </row>
    <row r="371" spans="3:8" x14ac:dyDescent="0.25">
      <c r="C371" s="4">
        <v>22</v>
      </c>
      <c r="D371" s="4">
        <v>12</v>
      </c>
      <c r="E371" s="136">
        <f>DATE(Gemeinschaftsgruben!$Z$3,D371,C371)</f>
        <v>46378</v>
      </c>
      <c r="F371" s="4">
        <f>IF(E371&lt;Gemeinschaftsgruben!$D$16,0,IF(COUNTIF(Gemeinschaftsgruben!$AC$46:$AC$76,E371)&gt;0,INDEX(Gemeinschaftsgruben!$N$46:$N$76,MATCH(E371,Gemeinschaftsgruben!$AC$46:$AC$76,0)),F370+Gemeinschaftsgruben!$Z$38))</f>
        <v>0</v>
      </c>
      <c r="G371" s="4">
        <f>IF(E371&lt;Gemeinschaftsgruben!$D$16,0,MAX(0,Gemeinschaftsgruben!$C$10-F371))</f>
        <v>0</v>
      </c>
      <c r="H371" s="4">
        <f t="shared" ca="1" si="5"/>
        <v>0</v>
      </c>
    </row>
    <row r="372" spans="3:8" x14ac:dyDescent="0.25">
      <c r="C372" s="4">
        <v>23</v>
      </c>
      <c r="D372" s="4">
        <v>12</v>
      </c>
      <c r="E372" s="136">
        <f>DATE(Gemeinschaftsgruben!$Z$3,D372,C372)</f>
        <v>46379</v>
      </c>
      <c r="F372" s="4">
        <f>IF(E372&lt;Gemeinschaftsgruben!$D$16,0,IF(COUNTIF(Gemeinschaftsgruben!$AC$46:$AC$76,E372)&gt;0,INDEX(Gemeinschaftsgruben!$N$46:$N$76,MATCH(E372,Gemeinschaftsgruben!$AC$46:$AC$76,0)),F371+Gemeinschaftsgruben!$Z$38))</f>
        <v>0</v>
      </c>
      <c r="G372" s="4">
        <f>IF(E372&lt;Gemeinschaftsgruben!$D$16,0,MAX(0,Gemeinschaftsgruben!$C$10-F372))</f>
        <v>0</v>
      </c>
      <c r="H372" s="4">
        <f t="shared" ca="1" si="5"/>
        <v>0</v>
      </c>
    </row>
    <row r="373" spans="3:8" x14ac:dyDescent="0.25">
      <c r="C373" s="4">
        <v>24</v>
      </c>
      <c r="D373" s="4">
        <v>12</v>
      </c>
      <c r="E373" s="136">
        <f>DATE(Gemeinschaftsgruben!$Z$3,D373,C373)</f>
        <v>46380</v>
      </c>
      <c r="F373" s="4">
        <f>IF(E373&lt;Gemeinschaftsgruben!$D$16,0,IF(COUNTIF(Gemeinschaftsgruben!$AC$46:$AC$76,E373)&gt;0,INDEX(Gemeinschaftsgruben!$N$46:$N$76,MATCH(E373,Gemeinschaftsgruben!$AC$46:$AC$76,0)),F372+Gemeinschaftsgruben!$Z$38))</f>
        <v>0</v>
      </c>
      <c r="G373" s="4">
        <f>IF(E373&lt;Gemeinschaftsgruben!$D$16,0,MAX(0,Gemeinschaftsgruben!$C$10-F373))</f>
        <v>0</v>
      </c>
      <c r="H373" s="4">
        <f t="shared" ca="1" si="5"/>
        <v>0</v>
      </c>
    </row>
    <row r="374" spans="3:8" x14ac:dyDescent="0.25">
      <c r="C374" s="4">
        <v>25</v>
      </c>
      <c r="D374" s="4">
        <v>12</v>
      </c>
      <c r="E374" s="136">
        <f>DATE(Gemeinschaftsgruben!$Z$3,D374,C374)</f>
        <v>46381</v>
      </c>
      <c r="F374" s="4">
        <f>IF(E374&lt;Gemeinschaftsgruben!$D$16,0,IF(COUNTIF(Gemeinschaftsgruben!$AC$46:$AC$76,E374)&gt;0,INDEX(Gemeinschaftsgruben!$N$46:$N$76,MATCH(E374,Gemeinschaftsgruben!$AC$46:$AC$76,0)),F373+Gemeinschaftsgruben!$Z$38))</f>
        <v>0</v>
      </c>
      <c r="G374" s="4">
        <f>IF(E374&lt;Gemeinschaftsgruben!$D$16,0,MAX(0,Gemeinschaftsgruben!$C$10-F374))</f>
        <v>0</v>
      </c>
      <c r="H374" s="4">
        <f t="shared" ca="1" si="5"/>
        <v>0</v>
      </c>
    </row>
    <row r="375" spans="3:8" x14ac:dyDescent="0.25">
      <c r="C375" s="4">
        <v>26</v>
      </c>
      <c r="D375" s="4">
        <v>12</v>
      </c>
      <c r="E375" s="136">
        <f>DATE(Gemeinschaftsgruben!$Z$3,D375,C375)</f>
        <v>46382</v>
      </c>
      <c r="F375" s="4">
        <f>IF(E375&lt;Gemeinschaftsgruben!$D$16,0,IF(COUNTIF(Gemeinschaftsgruben!$AC$46:$AC$76,E375)&gt;0,INDEX(Gemeinschaftsgruben!$N$46:$N$76,MATCH(E375,Gemeinschaftsgruben!$AC$46:$AC$76,0)),F374+Gemeinschaftsgruben!$Z$38))</f>
        <v>0</v>
      </c>
      <c r="G375" s="4">
        <f>IF(E375&lt;Gemeinschaftsgruben!$D$16,0,MAX(0,Gemeinschaftsgruben!$C$10-F375))</f>
        <v>0</v>
      </c>
      <c r="H375" s="4">
        <f t="shared" ca="1" si="5"/>
        <v>0</v>
      </c>
    </row>
    <row r="376" spans="3:8" x14ac:dyDescent="0.25">
      <c r="C376" s="4">
        <v>27</v>
      </c>
      <c r="D376" s="4">
        <v>12</v>
      </c>
      <c r="E376" s="136">
        <f>DATE(Gemeinschaftsgruben!$Z$3,D376,C376)</f>
        <v>46383</v>
      </c>
      <c r="F376" s="4">
        <f>IF(E376&lt;Gemeinschaftsgruben!$D$16,0,IF(COUNTIF(Gemeinschaftsgruben!$AC$46:$AC$76,E376)&gt;0,INDEX(Gemeinschaftsgruben!$N$46:$N$76,MATCH(E376,Gemeinschaftsgruben!$AC$46:$AC$76,0)),F375+Gemeinschaftsgruben!$Z$38))</f>
        <v>0</v>
      </c>
      <c r="G376" s="4">
        <f>IF(E376&lt;Gemeinschaftsgruben!$D$16,0,MAX(0,Gemeinschaftsgruben!$C$10-F376))</f>
        <v>0</v>
      </c>
      <c r="H376" s="4">
        <f t="shared" ca="1" si="5"/>
        <v>0</v>
      </c>
    </row>
    <row r="377" spans="3:8" x14ac:dyDescent="0.25">
      <c r="C377" s="4">
        <v>28</v>
      </c>
      <c r="D377" s="4">
        <v>12</v>
      </c>
      <c r="E377" s="136">
        <f>DATE(Gemeinschaftsgruben!$Z$3,D377,C377)</f>
        <v>46384</v>
      </c>
      <c r="F377" s="4">
        <f>IF(E377&lt;Gemeinschaftsgruben!$D$16,0,IF(COUNTIF(Gemeinschaftsgruben!$AC$46:$AC$76,E377)&gt;0,INDEX(Gemeinschaftsgruben!$N$46:$N$76,MATCH(E377,Gemeinschaftsgruben!$AC$46:$AC$76,0)),F376+Gemeinschaftsgruben!$Z$38))</f>
        <v>0</v>
      </c>
      <c r="G377" s="4">
        <f>IF(E377&lt;Gemeinschaftsgruben!$D$16,0,MAX(0,Gemeinschaftsgruben!$C$10-F377))</f>
        <v>0</v>
      </c>
      <c r="H377" s="4">
        <f t="shared" ca="1" si="5"/>
        <v>0</v>
      </c>
    </row>
    <row r="378" spans="3:8" x14ac:dyDescent="0.25">
      <c r="C378" s="4">
        <v>29</v>
      </c>
      <c r="D378" s="4">
        <v>12</v>
      </c>
      <c r="E378" s="136">
        <f>DATE(Gemeinschaftsgruben!$Z$3,D378,C378)</f>
        <v>46385</v>
      </c>
      <c r="F378" s="4">
        <f>IF(E378&lt;Gemeinschaftsgruben!$D$16,0,IF(COUNTIF(Gemeinschaftsgruben!$AC$46:$AC$76,E378)&gt;0,INDEX(Gemeinschaftsgruben!$N$46:$N$76,MATCH(E378,Gemeinschaftsgruben!$AC$46:$AC$76,0)),F377+Gemeinschaftsgruben!$Z$38))</f>
        <v>0</v>
      </c>
      <c r="G378" s="4">
        <f>IF(E378&lt;Gemeinschaftsgruben!$D$16,0,MAX(0,Gemeinschaftsgruben!$C$10-F378))</f>
        <v>0</v>
      </c>
      <c r="H378" s="4">
        <f t="shared" ca="1" si="5"/>
        <v>0</v>
      </c>
    </row>
    <row r="379" spans="3:8" x14ac:dyDescent="0.25">
      <c r="C379" s="4">
        <v>30</v>
      </c>
      <c r="D379" s="4">
        <v>12</v>
      </c>
      <c r="E379" s="136">
        <f>DATE(Gemeinschaftsgruben!$Z$3,D379,C379)</f>
        <v>46386</v>
      </c>
      <c r="F379" s="4">
        <f>IF(E379&lt;Gemeinschaftsgruben!$D$16,0,IF(COUNTIF(Gemeinschaftsgruben!$AC$46:$AC$76,E379)&gt;0,INDEX(Gemeinschaftsgruben!$N$46:$N$76,MATCH(E379,Gemeinschaftsgruben!$AC$46:$AC$76,0)),F378+Gemeinschaftsgruben!$Z$38))</f>
        <v>0</v>
      </c>
      <c r="G379" s="4">
        <f>IF(E379&lt;Gemeinschaftsgruben!$D$16,0,MAX(0,Gemeinschaftsgruben!$C$10-F379))</f>
        <v>0</v>
      </c>
      <c r="H379" s="4">
        <f t="shared" ca="1" si="5"/>
        <v>0</v>
      </c>
    </row>
    <row r="380" spans="3:8" x14ac:dyDescent="0.25">
      <c r="C380" s="4">
        <v>31</v>
      </c>
      <c r="D380" s="4">
        <v>12</v>
      </c>
      <c r="E380" s="136">
        <f>DATE(Gemeinschaftsgruben!$Z$3,D380,C380)</f>
        <v>46387</v>
      </c>
      <c r="F380" s="4">
        <f>IF(E380&lt;Gemeinschaftsgruben!$D$16,0,IF(COUNTIF(Gemeinschaftsgruben!$AC$46:$AC$76,E380)&gt;0,INDEX(Gemeinschaftsgruben!$N$46:$N$76,MATCH(E380,Gemeinschaftsgruben!$AC$46:$AC$76,0)),F379+Gemeinschaftsgruben!$Z$38))</f>
        <v>0</v>
      </c>
      <c r="G380" s="4">
        <f>IF(E380&lt;Gemeinschaftsgruben!$D$16,0,MAX(0,Gemeinschaftsgruben!$C$10-F380))</f>
        <v>0</v>
      </c>
      <c r="H380" s="4">
        <f t="shared" ca="1" si="5"/>
        <v>0</v>
      </c>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B65CD-7C39-446D-B7F5-11C243574E6A}">
  <dimension ref="B1:L7864"/>
  <sheetViews>
    <sheetView workbookViewId="0">
      <selection activeCell="D6" sqref="D6"/>
    </sheetView>
  </sheetViews>
  <sheetFormatPr baseColWidth="10" defaultColWidth="11.42578125" defaultRowHeight="12.75" x14ac:dyDescent="0.2"/>
  <cols>
    <col min="1" max="1" width="4.5703125" style="16" customWidth="1"/>
    <col min="2" max="2" width="13.140625" style="16" customWidth="1"/>
    <col min="3" max="3" width="23.42578125" style="17" customWidth="1"/>
    <col min="4" max="4" width="26.42578125" style="16" customWidth="1"/>
    <col min="5" max="5" width="3.7109375" style="16" customWidth="1"/>
    <col min="6" max="6" width="11.5703125" style="16" customWidth="1"/>
    <col min="7" max="11" width="11.42578125" style="16"/>
    <col min="12" max="12" width="11.5703125" style="16" customWidth="1"/>
    <col min="13" max="14" width="11.42578125" style="16"/>
    <col min="15" max="19" width="0" style="16" hidden="1" customWidth="1"/>
    <col min="20" max="16384" width="11.42578125" style="16"/>
  </cols>
  <sheetData>
    <row r="1" spans="2:12" ht="26.45" customHeight="1" x14ac:dyDescent="0.2">
      <c r="B1" s="293" t="s">
        <v>7054</v>
      </c>
      <c r="C1" s="293"/>
      <c r="D1" s="293"/>
    </row>
    <row r="2" spans="2:12" ht="11.45" customHeight="1" x14ac:dyDescent="0.2">
      <c r="C2" s="27"/>
      <c r="D2" s="27"/>
    </row>
    <row r="3" spans="2:12" ht="89.45" customHeight="1" x14ac:dyDescent="0.2">
      <c r="B3" s="291" t="s">
        <v>7167</v>
      </c>
      <c r="C3" s="292"/>
      <c r="D3" s="292"/>
    </row>
    <row r="4" spans="2:12" ht="12" customHeight="1" thickBot="1" x14ac:dyDescent="0.25">
      <c r="C4" s="26"/>
      <c r="D4" s="26"/>
    </row>
    <row r="5" spans="2:12" ht="45.6" customHeight="1" thickBot="1" x14ac:dyDescent="0.25">
      <c r="B5" s="25" t="s">
        <v>7053</v>
      </c>
      <c r="C5" s="24" t="s">
        <v>7052</v>
      </c>
      <c r="D5" s="23" t="s">
        <v>7168</v>
      </c>
      <c r="F5" s="22"/>
      <c r="G5" s="22"/>
      <c r="H5" s="22"/>
      <c r="I5" s="22"/>
      <c r="J5" s="22"/>
      <c r="K5" s="22"/>
      <c r="L5" s="22"/>
    </row>
    <row r="6" spans="2:12" ht="15" x14ac:dyDescent="0.25">
      <c r="B6" s="17">
        <v>1</v>
      </c>
      <c r="C6" s="17" t="s">
        <v>7051</v>
      </c>
      <c r="D6" s="18">
        <v>849</v>
      </c>
      <c r="F6" s="4"/>
    </row>
    <row r="7" spans="2:12" ht="15" x14ac:dyDescent="0.25">
      <c r="B7" s="17">
        <v>2</v>
      </c>
      <c r="C7" s="17" t="s">
        <v>7050</v>
      </c>
      <c r="D7" s="18">
        <v>932</v>
      </c>
      <c r="F7" s="4"/>
    </row>
    <row r="8" spans="2:12" ht="15" x14ac:dyDescent="0.25">
      <c r="B8" s="17">
        <v>3</v>
      </c>
      <c r="C8" s="17" t="s">
        <v>7049</v>
      </c>
      <c r="D8" s="18">
        <v>835</v>
      </c>
      <c r="F8" s="4"/>
    </row>
    <row r="9" spans="2:12" ht="15" x14ac:dyDescent="0.25">
      <c r="B9" s="17">
        <v>4</v>
      </c>
      <c r="C9" s="17" t="s">
        <v>7048</v>
      </c>
      <c r="D9" s="18">
        <v>851</v>
      </c>
      <c r="F9" s="4"/>
    </row>
    <row r="10" spans="2:12" ht="15" x14ac:dyDescent="0.25">
      <c r="B10" s="17">
        <v>5</v>
      </c>
      <c r="C10" s="17" t="s">
        <v>7047</v>
      </c>
      <c r="D10" s="18">
        <v>714</v>
      </c>
      <c r="F10" s="4"/>
    </row>
    <row r="11" spans="2:12" ht="13.15" customHeight="1" x14ac:dyDescent="0.25">
      <c r="B11" s="17">
        <v>6</v>
      </c>
      <c r="C11" s="17" t="s">
        <v>7046</v>
      </c>
      <c r="D11" s="18">
        <v>943</v>
      </c>
      <c r="F11" s="4"/>
      <c r="H11" s="21"/>
      <c r="I11" s="21"/>
      <c r="J11" s="21"/>
      <c r="K11" s="21"/>
      <c r="L11" s="21"/>
    </row>
    <row r="12" spans="2:12" ht="15" x14ac:dyDescent="0.25">
      <c r="B12" s="17">
        <v>7</v>
      </c>
      <c r="C12" s="17" t="s">
        <v>7045</v>
      </c>
      <c r="D12" s="18">
        <v>875</v>
      </c>
      <c r="F12" s="4"/>
      <c r="H12" s="21"/>
      <c r="I12" s="21"/>
      <c r="J12" s="21"/>
      <c r="K12" s="21"/>
      <c r="L12" s="21"/>
    </row>
    <row r="13" spans="2:12" ht="15" x14ac:dyDescent="0.25">
      <c r="B13" s="17">
        <v>8</v>
      </c>
      <c r="C13" s="17" t="s">
        <v>7044</v>
      </c>
      <c r="D13" s="18">
        <v>727</v>
      </c>
      <c r="F13" s="4"/>
      <c r="H13" s="21"/>
      <c r="I13" s="21"/>
      <c r="J13" s="21"/>
      <c r="K13" s="21"/>
      <c r="L13" s="21"/>
    </row>
    <row r="14" spans="2:12" ht="15" x14ac:dyDescent="0.25">
      <c r="B14" s="17">
        <v>9</v>
      </c>
      <c r="C14" s="17" t="s">
        <v>7043</v>
      </c>
      <c r="D14" s="18">
        <v>706</v>
      </c>
      <c r="F14" s="4"/>
    </row>
    <row r="15" spans="2:12" ht="15" x14ac:dyDescent="0.25">
      <c r="B15" s="17">
        <v>10</v>
      </c>
      <c r="C15" s="17" t="s">
        <v>7042</v>
      </c>
      <c r="D15" s="18">
        <v>665</v>
      </c>
      <c r="F15" s="4"/>
    </row>
    <row r="16" spans="2:12" ht="15" x14ac:dyDescent="0.25">
      <c r="B16" s="17">
        <v>11</v>
      </c>
      <c r="C16" s="17" t="s">
        <v>1461</v>
      </c>
      <c r="D16" s="18">
        <v>952</v>
      </c>
      <c r="F16" s="4"/>
    </row>
    <row r="17" spans="2:6" ht="15" x14ac:dyDescent="0.25">
      <c r="B17" s="17">
        <v>12</v>
      </c>
      <c r="C17" s="17" t="s">
        <v>7041</v>
      </c>
      <c r="D17" s="18">
        <v>695</v>
      </c>
      <c r="F17" s="4"/>
    </row>
    <row r="18" spans="2:6" ht="15" x14ac:dyDescent="0.25">
      <c r="B18" s="17">
        <v>13</v>
      </c>
      <c r="C18" s="17" t="s">
        <v>7040</v>
      </c>
      <c r="D18" s="18">
        <v>661</v>
      </c>
      <c r="F18" s="4"/>
    </row>
    <row r="19" spans="2:6" ht="15" x14ac:dyDescent="0.25">
      <c r="B19" s="17">
        <v>14</v>
      </c>
      <c r="C19" s="17" t="s">
        <v>7039</v>
      </c>
      <c r="D19" s="18">
        <v>646</v>
      </c>
      <c r="F19" s="4"/>
    </row>
    <row r="20" spans="2:6" ht="15" x14ac:dyDescent="0.25">
      <c r="B20" s="17">
        <v>15</v>
      </c>
      <c r="C20" s="17" t="s">
        <v>1988</v>
      </c>
      <c r="D20" s="18">
        <v>1038</v>
      </c>
      <c r="F20" s="4"/>
    </row>
    <row r="21" spans="2:6" ht="15" x14ac:dyDescent="0.25">
      <c r="B21" s="17">
        <v>16</v>
      </c>
      <c r="C21" s="17" t="s">
        <v>7038</v>
      </c>
      <c r="D21" s="18">
        <v>958</v>
      </c>
      <c r="F21" s="4"/>
    </row>
    <row r="22" spans="2:6" ht="15" x14ac:dyDescent="0.25">
      <c r="B22" s="17">
        <v>17</v>
      </c>
      <c r="C22" s="17" t="s">
        <v>1434</v>
      </c>
      <c r="D22" s="18">
        <v>744</v>
      </c>
      <c r="F22" s="4"/>
    </row>
    <row r="23" spans="2:6" ht="15" x14ac:dyDescent="0.25">
      <c r="B23" s="17">
        <v>18</v>
      </c>
      <c r="C23" s="17" t="s">
        <v>7037</v>
      </c>
      <c r="D23" s="18">
        <v>663</v>
      </c>
      <c r="F23" s="4"/>
    </row>
    <row r="24" spans="2:6" ht="15" x14ac:dyDescent="0.25">
      <c r="B24" s="17">
        <v>19</v>
      </c>
      <c r="C24" s="17" t="s">
        <v>7036</v>
      </c>
      <c r="D24" s="18">
        <v>682</v>
      </c>
      <c r="F24" s="4"/>
    </row>
    <row r="25" spans="2:6" ht="15" x14ac:dyDescent="0.25">
      <c r="B25" s="17">
        <v>20</v>
      </c>
      <c r="C25" s="17" t="s">
        <v>7035</v>
      </c>
      <c r="D25" s="18">
        <v>680</v>
      </c>
      <c r="F25" s="4"/>
    </row>
    <row r="26" spans="2:6" ht="15" x14ac:dyDescent="0.25">
      <c r="B26" s="17">
        <v>21</v>
      </c>
      <c r="C26" s="17" t="s">
        <v>7034</v>
      </c>
      <c r="D26" s="18">
        <v>962</v>
      </c>
      <c r="F26" s="4"/>
    </row>
    <row r="27" spans="2:6" ht="15" x14ac:dyDescent="0.25">
      <c r="B27" s="17">
        <v>22</v>
      </c>
      <c r="C27" s="17" t="s">
        <v>7033</v>
      </c>
      <c r="D27" s="18">
        <v>958</v>
      </c>
      <c r="F27" s="4"/>
    </row>
    <row r="28" spans="2:6" ht="15" x14ac:dyDescent="0.25">
      <c r="B28" s="17">
        <v>23</v>
      </c>
      <c r="C28" s="17" t="s">
        <v>6589</v>
      </c>
      <c r="D28" s="18">
        <v>753</v>
      </c>
      <c r="F28" s="4"/>
    </row>
    <row r="29" spans="2:6" ht="15" x14ac:dyDescent="0.25">
      <c r="B29" s="17">
        <v>24</v>
      </c>
      <c r="C29" s="17" t="s">
        <v>7032</v>
      </c>
      <c r="D29" s="18">
        <v>716</v>
      </c>
      <c r="F29" s="4"/>
    </row>
    <row r="30" spans="2:6" ht="15" x14ac:dyDescent="0.25">
      <c r="B30" s="17">
        <v>25</v>
      </c>
      <c r="C30" s="17" t="s">
        <v>7031</v>
      </c>
      <c r="D30" s="18">
        <v>637</v>
      </c>
      <c r="F30" s="4"/>
    </row>
    <row r="31" spans="2:6" ht="15" x14ac:dyDescent="0.25">
      <c r="B31" s="17">
        <v>26</v>
      </c>
      <c r="C31" s="17" t="s">
        <v>1421</v>
      </c>
      <c r="D31" s="18">
        <v>630</v>
      </c>
      <c r="F31" s="4"/>
    </row>
    <row r="32" spans="2:6" ht="15" x14ac:dyDescent="0.25">
      <c r="B32" s="17">
        <v>27</v>
      </c>
      <c r="C32" s="17" t="s">
        <v>7030</v>
      </c>
      <c r="D32" s="18">
        <v>656</v>
      </c>
      <c r="F32" s="4"/>
    </row>
    <row r="33" spans="2:6" ht="15" x14ac:dyDescent="0.25">
      <c r="B33" s="17">
        <v>28</v>
      </c>
      <c r="C33" s="17" t="s">
        <v>7029</v>
      </c>
      <c r="D33" s="18">
        <v>1043</v>
      </c>
      <c r="F33" s="4"/>
    </row>
    <row r="34" spans="2:6" ht="15" x14ac:dyDescent="0.25">
      <c r="B34" s="17">
        <v>29</v>
      </c>
      <c r="C34" s="17" t="s">
        <v>7028</v>
      </c>
      <c r="D34" s="18">
        <v>1024</v>
      </c>
      <c r="F34" s="4"/>
    </row>
    <row r="35" spans="2:6" ht="15" x14ac:dyDescent="0.25">
      <c r="B35" s="17">
        <v>30</v>
      </c>
      <c r="C35" s="17" t="s">
        <v>7027</v>
      </c>
      <c r="D35" s="18">
        <v>972</v>
      </c>
      <c r="F35" s="4"/>
    </row>
    <row r="36" spans="2:6" ht="15" x14ac:dyDescent="0.25">
      <c r="B36" s="17">
        <v>31</v>
      </c>
      <c r="C36" s="17" t="s">
        <v>7026</v>
      </c>
      <c r="D36" s="18">
        <v>987</v>
      </c>
      <c r="F36" s="4"/>
    </row>
    <row r="37" spans="2:6" ht="15" x14ac:dyDescent="0.25">
      <c r="B37" s="17">
        <v>32</v>
      </c>
      <c r="C37" s="17" t="s">
        <v>7025</v>
      </c>
      <c r="D37" s="18">
        <v>769</v>
      </c>
      <c r="F37" s="4"/>
    </row>
    <row r="38" spans="2:6" ht="15" x14ac:dyDescent="0.25">
      <c r="B38" s="17">
        <v>33</v>
      </c>
      <c r="C38" s="17" t="s">
        <v>7024</v>
      </c>
      <c r="D38" s="18">
        <v>725</v>
      </c>
      <c r="F38" s="4"/>
    </row>
    <row r="39" spans="2:6" ht="15" x14ac:dyDescent="0.25">
      <c r="B39" s="17">
        <v>34</v>
      </c>
      <c r="C39" s="17" t="s">
        <v>7023</v>
      </c>
      <c r="D39" s="18">
        <v>714</v>
      </c>
      <c r="F39" s="4"/>
    </row>
    <row r="40" spans="2:6" ht="15" x14ac:dyDescent="0.25">
      <c r="B40" s="17">
        <v>35</v>
      </c>
      <c r="C40" s="17" t="s">
        <v>7022</v>
      </c>
      <c r="D40" s="18">
        <v>720</v>
      </c>
      <c r="F40" s="4"/>
    </row>
    <row r="41" spans="2:6" ht="15" x14ac:dyDescent="0.25">
      <c r="B41" s="17">
        <v>36</v>
      </c>
      <c r="C41" s="17" t="s">
        <v>7021</v>
      </c>
      <c r="D41" s="18">
        <v>585</v>
      </c>
      <c r="F41" s="4"/>
    </row>
    <row r="42" spans="2:6" ht="15" x14ac:dyDescent="0.25">
      <c r="B42" s="17">
        <v>37</v>
      </c>
      <c r="C42" s="17" t="s">
        <v>7020</v>
      </c>
      <c r="D42" s="18">
        <v>602</v>
      </c>
      <c r="F42" s="4"/>
    </row>
    <row r="43" spans="2:6" ht="15" x14ac:dyDescent="0.25">
      <c r="B43" s="17">
        <v>38</v>
      </c>
      <c r="C43" s="17" t="s">
        <v>7019</v>
      </c>
      <c r="D43" s="18">
        <v>595</v>
      </c>
      <c r="F43" s="4"/>
    </row>
    <row r="44" spans="2:6" ht="15" x14ac:dyDescent="0.25">
      <c r="B44" s="17">
        <v>39</v>
      </c>
      <c r="C44" s="17" t="s">
        <v>7018</v>
      </c>
      <c r="D44" s="18">
        <v>925</v>
      </c>
      <c r="F44" s="4"/>
    </row>
    <row r="45" spans="2:6" ht="15" x14ac:dyDescent="0.25">
      <c r="B45" s="17">
        <v>40</v>
      </c>
      <c r="C45" s="17" t="s">
        <v>7017</v>
      </c>
      <c r="D45" s="18">
        <v>860</v>
      </c>
      <c r="F45" s="4"/>
    </row>
    <row r="46" spans="2:6" ht="15" x14ac:dyDescent="0.25">
      <c r="B46" s="17">
        <v>41</v>
      </c>
      <c r="C46" s="17" t="s">
        <v>7016</v>
      </c>
      <c r="D46" s="18">
        <v>767</v>
      </c>
      <c r="F46" s="4"/>
    </row>
    <row r="47" spans="2:6" ht="15" x14ac:dyDescent="0.25">
      <c r="B47" s="17">
        <v>42</v>
      </c>
      <c r="C47" s="17" t="s">
        <v>7015</v>
      </c>
      <c r="D47" s="18">
        <v>735</v>
      </c>
      <c r="F47" s="4"/>
    </row>
    <row r="48" spans="2:6" ht="15" x14ac:dyDescent="0.25">
      <c r="B48" s="17">
        <v>43</v>
      </c>
      <c r="C48" s="17" t="s">
        <v>7014</v>
      </c>
      <c r="D48" s="18">
        <v>708</v>
      </c>
      <c r="F48" s="4"/>
    </row>
    <row r="49" spans="2:6" ht="15" x14ac:dyDescent="0.25">
      <c r="B49" s="17">
        <v>44</v>
      </c>
      <c r="C49" s="17" t="s">
        <v>7013</v>
      </c>
      <c r="D49" s="18">
        <v>662</v>
      </c>
      <c r="F49" s="4"/>
    </row>
    <row r="50" spans="2:6" ht="15" x14ac:dyDescent="0.25">
      <c r="B50" s="17">
        <v>45</v>
      </c>
      <c r="C50" s="17" t="s">
        <v>1617</v>
      </c>
      <c r="D50" s="18">
        <v>660</v>
      </c>
      <c r="F50" s="4"/>
    </row>
    <row r="51" spans="2:6" ht="15" x14ac:dyDescent="0.25">
      <c r="B51" s="17">
        <v>46</v>
      </c>
      <c r="C51" s="17" t="s">
        <v>7012</v>
      </c>
      <c r="D51" s="18">
        <v>596</v>
      </c>
      <c r="F51" s="4"/>
    </row>
    <row r="52" spans="2:6" ht="15" x14ac:dyDescent="0.25">
      <c r="B52" s="17">
        <v>47</v>
      </c>
      <c r="C52" s="17" t="s">
        <v>7011</v>
      </c>
      <c r="D52" s="18">
        <v>600</v>
      </c>
      <c r="F52" s="4"/>
    </row>
    <row r="53" spans="2:6" ht="15" x14ac:dyDescent="0.25">
      <c r="B53" s="17">
        <v>48</v>
      </c>
      <c r="C53" s="17" t="s">
        <v>7010</v>
      </c>
      <c r="D53" s="18">
        <v>726</v>
      </c>
      <c r="F53" s="4"/>
    </row>
    <row r="54" spans="2:6" ht="15" x14ac:dyDescent="0.25">
      <c r="B54" s="17">
        <v>49</v>
      </c>
      <c r="C54" s="17" t="s">
        <v>7009</v>
      </c>
      <c r="D54" s="18">
        <v>690</v>
      </c>
      <c r="F54" s="4"/>
    </row>
    <row r="55" spans="2:6" ht="15" x14ac:dyDescent="0.25">
      <c r="B55" s="17">
        <v>50</v>
      </c>
      <c r="C55" s="17" t="s">
        <v>7008</v>
      </c>
      <c r="D55" s="18">
        <v>639</v>
      </c>
      <c r="F55" s="4"/>
    </row>
    <row r="56" spans="2:6" ht="15" x14ac:dyDescent="0.25">
      <c r="B56" s="17">
        <v>51</v>
      </c>
      <c r="C56" s="17" t="s">
        <v>7007</v>
      </c>
      <c r="D56" s="18">
        <v>639</v>
      </c>
      <c r="F56" s="4"/>
    </row>
    <row r="57" spans="2:6" ht="15" x14ac:dyDescent="0.25">
      <c r="B57" s="17">
        <v>52</v>
      </c>
      <c r="C57" s="17" t="s">
        <v>7006</v>
      </c>
      <c r="D57" s="18">
        <v>605</v>
      </c>
      <c r="F57" s="4"/>
    </row>
    <row r="58" spans="2:6" ht="15" x14ac:dyDescent="0.25">
      <c r="B58" s="17">
        <v>53</v>
      </c>
      <c r="C58" s="17" t="s">
        <v>7005</v>
      </c>
      <c r="D58" s="18">
        <v>606</v>
      </c>
      <c r="F58" s="4"/>
    </row>
    <row r="59" spans="2:6" ht="15" x14ac:dyDescent="0.25">
      <c r="B59" s="17">
        <v>54</v>
      </c>
      <c r="C59" s="17" t="s">
        <v>7004</v>
      </c>
      <c r="D59" s="18">
        <v>600</v>
      </c>
      <c r="F59" s="4"/>
    </row>
    <row r="60" spans="2:6" ht="15" x14ac:dyDescent="0.25">
      <c r="B60" s="17">
        <v>55</v>
      </c>
      <c r="C60" s="17" t="s">
        <v>7003</v>
      </c>
      <c r="D60" s="18">
        <v>609</v>
      </c>
      <c r="F60" s="4"/>
    </row>
    <row r="61" spans="2:6" ht="15" x14ac:dyDescent="0.25">
      <c r="B61" s="17">
        <v>56</v>
      </c>
      <c r="C61" s="17" t="s">
        <v>7002</v>
      </c>
      <c r="D61" s="18">
        <v>630</v>
      </c>
      <c r="F61" s="4"/>
    </row>
    <row r="62" spans="2:6" ht="15" x14ac:dyDescent="0.25">
      <c r="B62" s="17">
        <v>57</v>
      </c>
      <c r="C62" s="17" t="s">
        <v>7001</v>
      </c>
      <c r="D62" s="18">
        <v>591</v>
      </c>
      <c r="F62" s="4"/>
    </row>
    <row r="63" spans="2:6" ht="15" x14ac:dyDescent="0.25">
      <c r="B63" s="17">
        <v>58</v>
      </c>
      <c r="C63" s="17" t="s">
        <v>7000</v>
      </c>
      <c r="D63" s="18">
        <v>835</v>
      </c>
      <c r="F63" s="4"/>
    </row>
    <row r="64" spans="2:6" ht="15" x14ac:dyDescent="0.25">
      <c r="B64" s="17">
        <v>59</v>
      </c>
      <c r="C64" s="17" t="s">
        <v>6999</v>
      </c>
      <c r="D64" s="18">
        <v>808</v>
      </c>
      <c r="F64" s="4"/>
    </row>
    <row r="65" spans="2:6" ht="15" x14ac:dyDescent="0.25">
      <c r="B65" s="17">
        <v>60</v>
      </c>
      <c r="C65" s="17" t="s">
        <v>6998</v>
      </c>
      <c r="D65" s="18">
        <v>778</v>
      </c>
      <c r="F65" s="4"/>
    </row>
    <row r="66" spans="2:6" ht="15" x14ac:dyDescent="0.25">
      <c r="B66" s="17">
        <v>61</v>
      </c>
      <c r="C66" s="17" t="s">
        <v>6997</v>
      </c>
      <c r="D66" s="18">
        <v>693</v>
      </c>
      <c r="F66" s="4"/>
    </row>
    <row r="67" spans="2:6" ht="15" x14ac:dyDescent="0.25">
      <c r="B67" s="17">
        <v>62</v>
      </c>
      <c r="C67" s="17" t="s">
        <v>6996</v>
      </c>
      <c r="D67" s="18">
        <v>666</v>
      </c>
      <c r="F67" s="4"/>
    </row>
    <row r="68" spans="2:6" ht="15" x14ac:dyDescent="0.25">
      <c r="B68" s="17">
        <v>63</v>
      </c>
      <c r="C68" s="17" t="s">
        <v>1859</v>
      </c>
      <c r="D68" s="18">
        <v>623</v>
      </c>
      <c r="F68" s="4"/>
    </row>
    <row r="69" spans="2:6" ht="15" x14ac:dyDescent="0.25">
      <c r="B69" s="17">
        <v>64</v>
      </c>
      <c r="C69" s="17" t="s">
        <v>6995</v>
      </c>
      <c r="D69" s="18">
        <v>607</v>
      </c>
      <c r="F69" s="4"/>
    </row>
    <row r="70" spans="2:6" ht="15" x14ac:dyDescent="0.25">
      <c r="B70" s="17">
        <v>65</v>
      </c>
      <c r="C70" s="17" t="s">
        <v>6994</v>
      </c>
      <c r="D70" s="18">
        <v>605</v>
      </c>
      <c r="F70" s="4"/>
    </row>
    <row r="71" spans="2:6" ht="15" x14ac:dyDescent="0.25">
      <c r="B71" s="17">
        <v>66</v>
      </c>
      <c r="C71" s="17" t="s">
        <v>6993</v>
      </c>
      <c r="D71" s="18">
        <v>601</v>
      </c>
      <c r="F71" s="4"/>
    </row>
    <row r="72" spans="2:6" ht="15" x14ac:dyDescent="0.25">
      <c r="B72" s="17">
        <v>67</v>
      </c>
      <c r="C72" s="17" t="s">
        <v>6992</v>
      </c>
      <c r="D72" s="18">
        <v>639</v>
      </c>
      <c r="F72" s="4"/>
    </row>
    <row r="73" spans="2:6" ht="15" x14ac:dyDescent="0.25">
      <c r="B73" s="17">
        <v>68</v>
      </c>
      <c r="C73" s="17" t="s">
        <v>6991</v>
      </c>
      <c r="D73" s="18">
        <v>626</v>
      </c>
      <c r="F73" s="4"/>
    </row>
    <row r="74" spans="2:6" ht="15" x14ac:dyDescent="0.25">
      <c r="B74" s="17">
        <v>69</v>
      </c>
      <c r="C74" s="17" t="s">
        <v>6990</v>
      </c>
      <c r="D74" s="18">
        <v>594</v>
      </c>
      <c r="F74" s="4"/>
    </row>
    <row r="75" spans="2:6" ht="15" x14ac:dyDescent="0.25">
      <c r="B75" s="17">
        <v>70</v>
      </c>
      <c r="C75" s="17" t="s">
        <v>6989</v>
      </c>
      <c r="D75" s="18">
        <v>594</v>
      </c>
      <c r="F75" s="4"/>
    </row>
    <row r="76" spans="2:6" ht="15" x14ac:dyDescent="0.25">
      <c r="B76" s="19">
        <v>71</v>
      </c>
      <c r="C76" s="17" t="s">
        <v>6988</v>
      </c>
      <c r="D76" s="20">
        <v>568</v>
      </c>
      <c r="F76" s="4"/>
    </row>
    <row r="77" spans="2:6" ht="15" x14ac:dyDescent="0.25">
      <c r="B77" s="17">
        <v>72</v>
      </c>
      <c r="C77" s="17" t="s">
        <v>6987</v>
      </c>
      <c r="D77" s="18">
        <v>596</v>
      </c>
      <c r="F77" s="4"/>
    </row>
    <row r="78" spans="2:6" ht="15" x14ac:dyDescent="0.25">
      <c r="B78" s="17">
        <v>73</v>
      </c>
      <c r="C78" s="17" t="s">
        <v>6986</v>
      </c>
      <c r="D78" s="18">
        <v>848</v>
      </c>
      <c r="F78" s="4"/>
    </row>
    <row r="79" spans="2:6" ht="15" x14ac:dyDescent="0.25">
      <c r="B79" s="17">
        <v>74</v>
      </c>
      <c r="C79" s="17" t="s">
        <v>1800</v>
      </c>
      <c r="D79" s="18">
        <v>755</v>
      </c>
      <c r="F79" s="4"/>
    </row>
    <row r="80" spans="2:6" ht="15" x14ac:dyDescent="0.25">
      <c r="B80" s="17">
        <v>75</v>
      </c>
      <c r="C80" s="17" t="s">
        <v>6985</v>
      </c>
      <c r="D80" s="18">
        <v>749</v>
      </c>
      <c r="F80" s="4"/>
    </row>
    <row r="81" spans="2:6" ht="15" x14ac:dyDescent="0.25">
      <c r="B81" s="17">
        <v>76</v>
      </c>
      <c r="C81" s="17" t="s">
        <v>6984</v>
      </c>
      <c r="D81" s="18">
        <v>761</v>
      </c>
      <c r="F81" s="4"/>
    </row>
    <row r="82" spans="2:6" ht="15" x14ac:dyDescent="0.25">
      <c r="B82" s="17">
        <v>77</v>
      </c>
      <c r="C82" s="17" t="s">
        <v>6983</v>
      </c>
      <c r="D82" s="18">
        <v>746</v>
      </c>
      <c r="F82" s="4"/>
    </row>
    <row r="83" spans="2:6" ht="15" x14ac:dyDescent="0.25">
      <c r="B83" s="17">
        <v>78</v>
      </c>
      <c r="C83" s="17" t="s">
        <v>6982</v>
      </c>
      <c r="D83" s="18">
        <v>702</v>
      </c>
      <c r="F83" s="4"/>
    </row>
    <row r="84" spans="2:6" ht="15" x14ac:dyDescent="0.25">
      <c r="B84" s="17">
        <v>79</v>
      </c>
      <c r="C84" s="17" t="s">
        <v>4690</v>
      </c>
      <c r="D84" s="18">
        <v>668</v>
      </c>
      <c r="F84" s="4"/>
    </row>
    <row r="85" spans="2:6" ht="15" x14ac:dyDescent="0.25">
      <c r="B85" s="17">
        <v>80</v>
      </c>
      <c r="C85" s="17" t="s">
        <v>6981</v>
      </c>
      <c r="D85" s="18">
        <v>620</v>
      </c>
      <c r="F85" s="4"/>
    </row>
    <row r="86" spans="2:6" ht="15" x14ac:dyDescent="0.25">
      <c r="B86" s="17">
        <v>81</v>
      </c>
      <c r="C86" s="17" t="s">
        <v>6980</v>
      </c>
      <c r="D86" s="18">
        <v>624</v>
      </c>
      <c r="F86" s="4"/>
    </row>
    <row r="87" spans="2:6" ht="15" x14ac:dyDescent="0.25">
      <c r="B87" s="17">
        <v>82</v>
      </c>
      <c r="C87" s="17" t="s">
        <v>6979</v>
      </c>
      <c r="D87" s="18">
        <v>610</v>
      </c>
      <c r="F87" s="4"/>
    </row>
    <row r="88" spans="2:6" ht="15" x14ac:dyDescent="0.25">
      <c r="B88" s="17">
        <v>83</v>
      </c>
      <c r="C88" s="17" t="s">
        <v>6978</v>
      </c>
      <c r="D88" s="18">
        <v>612</v>
      </c>
      <c r="F88" s="4"/>
    </row>
    <row r="89" spans="2:6" ht="15" x14ac:dyDescent="0.25">
      <c r="B89" s="17">
        <v>84</v>
      </c>
      <c r="C89" s="17" t="s">
        <v>6977</v>
      </c>
      <c r="D89" s="18">
        <v>597</v>
      </c>
      <c r="F89" s="4"/>
    </row>
    <row r="90" spans="2:6" ht="15" x14ac:dyDescent="0.25">
      <c r="B90" s="17">
        <v>85</v>
      </c>
      <c r="C90" s="17" t="s">
        <v>6976</v>
      </c>
      <c r="D90" s="18">
        <v>583</v>
      </c>
      <c r="F90" s="4"/>
    </row>
    <row r="91" spans="2:6" ht="15" x14ac:dyDescent="0.25">
      <c r="B91" s="17">
        <v>86</v>
      </c>
      <c r="C91" s="17" t="s">
        <v>6975</v>
      </c>
      <c r="D91" s="18">
        <v>599</v>
      </c>
      <c r="F91" s="4"/>
    </row>
    <row r="92" spans="2:6" ht="15" x14ac:dyDescent="0.25">
      <c r="B92" s="17">
        <v>87</v>
      </c>
      <c r="C92" s="17" t="s">
        <v>6974</v>
      </c>
      <c r="D92" s="18">
        <v>689</v>
      </c>
      <c r="F92" s="4"/>
    </row>
    <row r="93" spans="2:6" ht="15" x14ac:dyDescent="0.25">
      <c r="B93" s="17">
        <v>88</v>
      </c>
      <c r="C93" s="17" t="s">
        <v>6973</v>
      </c>
      <c r="D93" s="18">
        <v>682</v>
      </c>
      <c r="F93" s="4"/>
    </row>
    <row r="94" spans="2:6" ht="15" x14ac:dyDescent="0.25">
      <c r="B94" s="17">
        <v>89</v>
      </c>
      <c r="C94" s="17" t="s">
        <v>6972</v>
      </c>
      <c r="D94" s="18">
        <v>612</v>
      </c>
      <c r="F94" s="4"/>
    </row>
    <row r="95" spans="2:6" ht="15" x14ac:dyDescent="0.25">
      <c r="B95" s="17">
        <v>90</v>
      </c>
      <c r="C95" s="17" t="s">
        <v>3112</v>
      </c>
      <c r="D95" s="18">
        <v>616</v>
      </c>
      <c r="F95" s="4"/>
    </row>
    <row r="96" spans="2:6" ht="15" x14ac:dyDescent="0.25">
      <c r="B96" s="17">
        <v>91</v>
      </c>
      <c r="C96" s="17" t="s">
        <v>6971</v>
      </c>
      <c r="D96" s="18">
        <v>655</v>
      </c>
      <c r="F96" s="4"/>
    </row>
    <row r="97" spans="2:6" ht="15" x14ac:dyDescent="0.25">
      <c r="B97" s="17">
        <v>92</v>
      </c>
      <c r="C97" s="17" t="s">
        <v>6970</v>
      </c>
      <c r="D97" s="18">
        <v>678</v>
      </c>
      <c r="F97" s="4"/>
    </row>
    <row r="98" spans="2:6" ht="15" x14ac:dyDescent="0.25">
      <c r="B98" s="17">
        <v>93</v>
      </c>
      <c r="C98" s="17" t="s">
        <v>6969</v>
      </c>
      <c r="D98" s="18">
        <v>669</v>
      </c>
      <c r="F98" s="4"/>
    </row>
    <row r="99" spans="2:6" ht="15" x14ac:dyDescent="0.25">
      <c r="B99" s="17">
        <v>94</v>
      </c>
      <c r="C99" s="17" t="s">
        <v>400</v>
      </c>
      <c r="D99" s="18">
        <v>638</v>
      </c>
      <c r="F99" s="4"/>
    </row>
    <row r="100" spans="2:6" ht="15" x14ac:dyDescent="0.25">
      <c r="B100" s="17">
        <v>95</v>
      </c>
      <c r="C100" s="17" t="s">
        <v>6968</v>
      </c>
      <c r="D100" s="18">
        <v>608</v>
      </c>
      <c r="F100" s="4"/>
    </row>
    <row r="101" spans="2:6" ht="15" x14ac:dyDescent="0.25">
      <c r="B101" s="17">
        <v>96</v>
      </c>
      <c r="C101" s="17" t="s">
        <v>6967</v>
      </c>
      <c r="D101" s="18">
        <v>585</v>
      </c>
      <c r="F101" s="4"/>
    </row>
    <row r="102" spans="2:6" ht="15" x14ac:dyDescent="0.25">
      <c r="B102" s="19">
        <v>97</v>
      </c>
      <c r="C102" s="17" t="s">
        <v>6966</v>
      </c>
      <c r="D102" s="20">
        <v>566</v>
      </c>
      <c r="F102" s="4"/>
    </row>
    <row r="103" spans="2:6" ht="15" x14ac:dyDescent="0.25">
      <c r="B103" s="19">
        <v>98</v>
      </c>
      <c r="C103" s="17" t="s">
        <v>6965</v>
      </c>
      <c r="D103" s="20">
        <v>567</v>
      </c>
      <c r="F103" s="4"/>
    </row>
    <row r="104" spans="2:6" ht="15" x14ac:dyDescent="0.25">
      <c r="B104" s="17">
        <v>99</v>
      </c>
      <c r="C104" s="17" t="s">
        <v>6964</v>
      </c>
      <c r="D104" s="18">
        <v>618</v>
      </c>
      <c r="F104" s="4"/>
    </row>
    <row r="105" spans="2:6" ht="15" x14ac:dyDescent="0.25">
      <c r="B105" s="17">
        <v>100</v>
      </c>
      <c r="C105" s="17" t="s">
        <v>6963</v>
      </c>
      <c r="D105" s="18">
        <v>624</v>
      </c>
      <c r="F105" s="4"/>
    </row>
    <row r="106" spans="2:6" ht="15" x14ac:dyDescent="0.25">
      <c r="B106" s="17">
        <v>101</v>
      </c>
      <c r="C106" s="17" t="s">
        <v>6962</v>
      </c>
      <c r="D106" s="18">
        <v>651</v>
      </c>
      <c r="F106" s="4"/>
    </row>
    <row r="107" spans="2:6" ht="15" x14ac:dyDescent="0.25">
      <c r="B107" s="17">
        <v>102</v>
      </c>
      <c r="C107" s="17" t="s">
        <v>6961</v>
      </c>
      <c r="D107" s="18">
        <v>647</v>
      </c>
      <c r="F107" s="4"/>
    </row>
    <row r="108" spans="2:6" ht="15" x14ac:dyDescent="0.25">
      <c r="B108" s="17">
        <v>103</v>
      </c>
      <c r="C108" s="17" t="s">
        <v>6960</v>
      </c>
      <c r="D108" s="18">
        <v>629</v>
      </c>
      <c r="F108" s="4"/>
    </row>
    <row r="109" spans="2:6" ht="15" x14ac:dyDescent="0.25">
      <c r="B109" s="17">
        <v>104</v>
      </c>
      <c r="C109" s="17" t="s">
        <v>6959</v>
      </c>
      <c r="D109" s="18">
        <v>668</v>
      </c>
      <c r="F109" s="4"/>
    </row>
    <row r="110" spans="2:6" ht="15" x14ac:dyDescent="0.25">
      <c r="B110" s="17">
        <v>105</v>
      </c>
      <c r="C110" s="17" t="s">
        <v>6958</v>
      </c>
      <c r="D110" s="18">
        <v>583</v>
      </c>
      <c r="F110" s="4"/>
    </row>
    <row r="111" spans="2:6" ht="15" x14ac:dyDescent="0.25">
      <c r="B111" s="17">
        <v>106</v>
      </c>
      <c r="C111" s="17" t="s">
        <v>6957</v>
      </c>
      <c r="D111" s="18">
        <v>583</v>
      </c>
      <c r="F111" s="4"/>
    </row>
    <row r="112" spans="2:6" ht="15" x14ac:dyDescent="0.25">
      <c r="B112" s="17">
        <v>107</v>
      </c>
      <c r="C112" s="17" t="s">
        <v>6956</v>
      </c>
      <c r="D112" s="18">
        <v>574</v>
      </c>
      <c r="F112" s="4"/>
    </row>
    <row r="113" spans="2:6" ht="15" x14ac:dyDescent="0.25">
      <c r="B113" s="17">
        <v>108</v>
      </c>
      <c r="C113" s="17" t="s">
        <v>6955</v>
      </c>
      <c r="D113" s="18">
        <v>616</v>
      </c>
      <c r="F113" s="4"/>
    </row>
    <row r="114" spans="2:6" ht="15" x14ac:dyDescent="0.25">
      <c r="B114" s="17">
        <v>109</v>
      </c>
      <c r="C114" s="17" t="s">
        <v>6954</v>
      </c>
      <c r="D114" s="18">
        <v>717</v>
      </c>
      <c r="F114" s="4"/>
    </row>
    <row r="115" spans="2:6" ht="15" x14ac:dyDescent="0.25">
      <c r="B115" s="17">
        <v>110</v>
      </c>
      <c r="C115" s="17" t="s">
        <v>6953</v>
      </c>
      <c r="D115" s="18">
        <v>667</v>
      </c>
      <c r="F115" s="4"/>
    </row>
    <row r="116" spans="2:6" ht="15" x14ac:dyDescent="0.25">
      <c r="B116" s="17">
        <v>111</v>
      </c>
      <c r="C116" s="17" t="s">
        <v>6952</v>
      </c>
      <c r="D116" s="18">
        <v>695</v>
      </c>
      <c r="F116" s="4"/>
    </row>
    <row r="117" spans="2:6" ht="15" x14ac:dyDescent="0.25">
      <c r="B117" s="17">
        <v>112</v>
      </c>
      <c r="C117" s="17" t="s">
        <v>6951</v>
      </c>
      <c r="D117" s="18">
        <v>611</v>
      </c>
      <c r="F117" s="4"/>
    </row>
    <row r="118" spans="2:6" ht="15" x14ac:dyDescent="0.25">
      <c r="B118" s="17">
        <v>113</v>
      </c>
      <c r="C118" s="17" t="s">
        <v>6950</v>
      </c>
      <c r="D118" s="18">
        <v>613</v>
      </c>
      <c r="F118" s="4"/>
    </row>
    <row r="119" spans="2:6" ht="15" x14ac:dyDescent="0.25">
      <c r="B119" s="17">
        <v>114</v>
      </c>
      <c r="C119" s="17" t="s">
        <v>6878</v>
      </c>
      <c r="D119" s="18">
        <v>630</v>
      </c>
      <c r="F119" s="4"/>
    </row>
    <row r="120" spans="2:6" ht="15" x14ac:dyDescent="0.25">
      <c r="B120" s="17">
        <v>115</v>
      </c>
      <c r="C120" s="17" t="s">
        <v>6462</v>
      </c>
      <c r="D120" s="18">
        <v>661</v>
      </c>
      <c r="F120" s="4"/>
    </row>
    <row r="121" spans="2:6" ht="15" x14ac:dyDescent="0.25">
      <c r="B121" s="17">
        <v>116</v>
      </c>
      <c r="C121" s="17" t="s">
        <v>6949</v>
      </c>
      <c r="D121" s="18">
        <v>589</v>
      </c>
      <c r="F121" s="4"/>
    </row>
    <row r="122" spans="2:6" ht="15" x14ac:dyDescent="0.25">
      <c r="B122" s="17">
        <v>117</v>
      </c>
      <c r="C122" s="17" t="s">
        <v>6948</v>
      </c>
      <c r="D122" s="18">
        <v>603</v>
      </c>
      <c r="F122" s="4"/>
    </row>
    <row r="123" spans="2:6" ht="15" x14ac:dyDescent="0.25">
      <c r="B123" s="17">
        <v>118</v>
      </c>
      <c r="C123" s="17" t="s">
        <v>6947</v>
      </c>
      <c r="D123" s="18">
        <v>601</v>
      </c>
      <c r="F123" s="4"/>
    </row>
    <row r="124" spans="2:6" ht="15" x14ac:dyDescent="0.25">
      <c r="B124" s="17">
        <v>119</v>
      </c>
      <c r="C124" s="17" t="s">
        <v>6946</v>
      </c>
      <c r="D124" s="18">
        <v>609</v>
      </c>
      <c r="F124" s="4"/>
    </row>
    <row r="125" spans="2:6" ht="15" x14ac:dyDescent="0.25">
      <c r="B125" s="17">
        <v>120</v>
      </c>
      <c r="C125" s="17" t="s">
        <v>6945</v>
      </c>
      <c r="D125" s="18">
        <v>637</v>
      </c>
      <c r="F125" s="4"/>
    </row>
    <row r="126" spans="2:6" ht="15" x14ac:dyDescent="0.25">
      <c r="B126" s="17">
        <v>121</v>
      </c>
      <c r="C126" s="17" t="s">
        <v>6944</v>
      </c>
      <c r="D126" s="18">
        <v>635</v>
      </c>
      <c r="F126" s="4"/>
    </row>
    <row r="127" spans="2:6" ht="15" x14ac:dyDescent="0.25">
      <c r="B127" s="17">
        <v>122</v>
      </c>
      <c r="C127" s="17" t="s">
        <v>6943</v>
      </c>
      <c r="D127" s="18">
        <v>675</v>
      </c>
      <c r="F127" s="4"/>
    </row>
    <row r="128" spans="2:6" ht="15" x14ac:dyDescent="0.25">
      <c r="B128" s="17">
        <v>123</v>
      </c>
      <c r="C128" s="17" t="s">
        <v>6942</v>
      </c>
      <c r="D128" s="18">
        <v>679</v>
      </c>
      <c r="F128" s="4"/>
    </row>
    <row r="129" spans="2:6" ht="15" x14ac:dyDescent="0.25">
      <c r="B129" s="17">
        <v>124</v>
      </c>
      <c r="C129" s="17" t="s">
        <v>6941</v>
      </c>
      <c r="D129" s="18">
        <v>632</v>
      </c>
      <c r="F129" s="4"/>
    </row>
    <row r="130" spans="2:6" ht="15" x14ac:dyDescent="0.25">
      <c r="B130" s="17">
        <v>125</v>
      </c>
      <c r="C130" s="17" t="s">
        <v>6940</v>
      </c>
      <c r="D130" s="18">
        <v>647</v>
      </c>
      <c r="F130" s="4"/>
    </row>
    <row r="131" spans="2:6" ht="15" x14ac:dyDescent="0.25">
      <c r="B131" s="17">
        <v>126</v>
      </c>
      <c r="C131" s="17" t="s">
        <v>6939</v>
      </c>
      <c r="D131" s="18">
        <v>630</v>
      </c>
      <c r="F131" s="4"/>
    </row>
    <row r="132" spans="2:6" ht="15" x14ac:dyDescent="0.25">
      <c r="B132" s="17">
        <v>150</v>
      </c>
      <c r="C132" s="17" t="s">
        <v>6938</v>
      </c>
      <c r="D132" s="18">
        <v>682</v>
      </c>
      <c r="F132" s="4"/>
    </row>
    <row r="133" spans="2:6" ht="15" x14ac:dyDescent="0.25">
      <c r="B133" s="17">
        <v>151</v>
      </c>
      <c r="C133" s="17" t="s">
        <v>6937</v>
      </c>
      <c r="D133" s="18">
        <v>893</v>
      </c>
      <c r="F133" s="4"/>
    </row>
    <row r="134" spans="2:6" ht="15" x14ac:dyDescent="0.25">
      <c r="B134" s="17">
        <v>152</v>
      </c>
      <c r="C134" s="17" t="s">
        <v>6936</v>
      </c>
      <c r="D134" s="18">
        <v>922</v>
      </c>
      <c r="F134" s="4"/>
    </row>
    <row r="135" spans="2:6" ht="15" x14ac:dyDescent="0.25">
      <c r="B135" s="17">
        <v>153</v>
      </c>
      <c r="C135" s="17" t="s">
        <v>6935</v>
      </c>
      <c r="D135" s="18">
        <v>996</v>
      </c>
      <c r="F135" s="4"/>
    </row>
    <row r="136" spans="2:6" ht="15" x14ac:dyDescent="0.25">
      <c r="B136" s="17">
        <v>154</v>
      </c>
      <c r="C136" s="17" t="s">
        <v>6934</v>
      </c>
      <c r="D136" s="18">
        <v>927</v>
      </c>
      <c r="F136" s="4"/>
    </row>
    <row r="137" spans="2:6" ht="15" x14ac:dyDescent="0.25">
      <c r="B137" s="17">
        <v>155</v>
      </c>
      <c r="C137" s="17" t="s">
        <v>6933</v>
      </c>
      <c r="D137" s="18">
        <v>857</v>
      </c>
      <c r="F137" s="4"/>
    </row>
    <row r="138" spans="2:6" ht="15" x14ac:dyDescent="0.25">
      <c r="B138" s="17">
        <v>156</v>
      </c>
      <c r="C138" s="17" t="s">
        <v>6932</v>
      </c>
      <c r="D138" s="18">
        <v>967</v>
      </c>
      <c r="F138" s="4"/>
    </row>
    <row r="139" spans="2:6" ht="15" x14ac:dyDescent="0.25">
      <c r="B139" s="17">
        <v>157</v>
      </c>
      <c r="C139" s="17" t="s">
        <v>6931</v>
      </c>
      <c r="D139" s="18">
        <v>941</v>
      </c>
      <c r="F139" s="4"/>
    </row>
    <row r="140" spans="2:6" ht="15" x14ac:dyDescent="0.25">
      <c r="B140" s="17">
        <v>158</v>
      </c>
      <c r="C140" s="17" t="s">
        <v>6930</v>
      </c>
      <c r="D140" s="18">
        <v>824</v>
      </c>
      <c r="F140" s="4"/>
    </row>
    <row r="141" spans="2:6" ht="15" x14ac:dyDescent="0.25">
      <c r="B141" s="17">
        <v>159</v>
      </c>
      <c r="C141" s="17" t="s">
        <v>6929</v>
      </c>
      <c r="D141" s="18">
        <v>908</v>
      </c>
      <c r="F141" s="4"/>
    </row>
    <row r="142" spans="2:6" ht="15" x14ac:dyDescent="0.25">
      <c r="B142" s="17">
        <v>160</v>
      </c>
      <c r="C142" s="17" t="s">
        <v>6928</v>
      </c>
      <c r="D142" s="18">
        <v>943</v>
      </c>
      <c r="F142" s="4"/>
    </row>
    <row r="143" spans="2:6" ht="15" x14ac:dyDescent="0.25">
      <c r="B143" s="17">
        <v>161</v>
      </c>
      <c r="C143" s="17" t="s">
        <v>6927</v>
      </c>
      <c r="D143" s="18">
        <v>929</v>
      </c>
      <c r="F143" s="4"/>
    </row>
    <row r="144" spans="2:6" ht="15" x14ac:dyDescent="0.25">
      <c r="B144" s="17">
        <v>162</v>
      </c>
      <c r="C144" s="17" t="s">
        <v>6926</v>
      </c>
      <c r="D144" s="18">
        <v>925</v>
      </c>
      <c r="F144" s="4"/>
    </row>
    <row r="145" spans="2:6" ht="15" x14ac:dyDescent="0.25">
      <c r="B145" s="17">
        <v>163</v>
      </c>
      <c r="C145" s="17" t="s">
        <v>6925</v>
      </c>
      <c r="D145" s="18">
        <v>909</v>
      </c>
      <c r="F145" s="4"/>
    </row>
    <row r="146" spans="2:6" ht="15" x14ac:dyDescent="0.25">
      <c r="B146" s="17">
        <v>164</v>
      </c>
      <c r="C146" s="17" t="s">
        <v>6924</v>
      </c>
      <c r="D146" s="18">
        <v>914</v>
      </c>
      <c r="F146" s="4"/>
    </row>
    <row r="147" spans="2:6" ht="15" x14ac:dyDescent="0.25">
      <c r="B147" s="17">
        <v>165</v>
      </c>
      <c r="C147" s="17" t="s">
        <v>6923</v>
      </c>
      <c r="D147" s="18">
        <v>888</v>
      </c>
      <c r="F147" s="4"/>
    </row>
    <row r="148" spans="2:6" ht="15" x14ac:dyDescent="0.25">
      <c r="B148" s="17">
        <v>166</v>
      </c>
      <c r="C148" s="17" t="s">
        <v>6922</v>
      </c>
      <c r="D148" s="18">
        <v>805</v>
      </c>
      <c r="F148" s="4"/>
    </row>
    <row r="149" spans="2:6" ht="15" x14ac:dyDescent="0.25">
      <c r="B149" s="17">
        <v>167</v>
      </c>
      <c r="C149" s="17" t="s">
        <v>6921</v>
      </c>
      <c r="D149" s="18">
        <v>819</v>
      </c>
      <c r="F149" s="4"/>
    </row>
    <row r="150" spans="2:6" ht="15" x14ac:dyDescent="0.25">
      <c r="B150" s="17">
        <v>168</v>
      </c>
      <c r="C150" s="17" t="s">
        <v>6920</v>
      </c>
      <c r="D150" s="18">
        <v>914</v>
      </c>
      <c r="F150" s="4"/>
    </row>
    <row r="151" spans="2:6" ht="15" x14ac:dyDescent="0.25">
      <c r="B151" s="17">
        <v>169</v>
      </c>
      <c r="C151" s="17" t="s">
        <v>6919</v>
      </c>
      <c r="D151" s="18">
        <v>864</v>
      </c>
      <c r="F151" s="4"/>
    </row>
    <row r="152" spans="2:6" ht="15" x14ac:dyDescent="0.25">
      <c r="B152" s="17">
        <v>170</v>
      </c>
      <c r="C152" s="17" t="s">
        <v>6918</v>
      </c>
      <c r="D152" s="18">
        <v>919</v>
      </c>
      <c r="F152" s="4"/>
    </row>
    <row r="153" spans="2:6" ht="15" x14ac:dyDescent="0.25">
      <c r="B153" s="17">
        <v>171</v>
      </c>
      <c r="C153" s="17" t="s">
        <v>6917</v>
      </c>
      <c r="D153" s="18">
        <v>751</v>
      </c>
      <c r="F153" s="4"/>
    </row>
    <row r="154" spans="2:6" ht="15" x14ac:dyDescent="0.25">
      <c r="B154" s="17">
        <v>172</v>
      </c>
      <c r="C154" s="17" t="s">
        <v>6916</v>
      </c>
      <c r="D154" s="18">
        <v>704</v>
      </c>
      <c r="F154" s="4"/>
    </row>
    <row r="155" spans="2:6" ht="15" x14ac:dyDescent="0.25">
      <c r="B155" s="17">
        <v>173</v>
      </c>
      <c r="C155" s="17" t="s">
        <v>6915</v>
      </c>
      <c r="D155" s="18">
        <v>809</v>
      </c>
      <c r="F155" s="4"/>
    </row>
    <row r="156" spans="2:6" ht="15" x14ac:dyDescent="0.25">
      <c r="B156" s="17">
        <v>174</v>
      </c>
      <c r="C156" s="17" t="s">
        <v>6914</v>
      </c>
      <c r="D156" s="18">
        <v>846</v>
      </c>
      <c r="F156" s="4"/>
    </row>
    <row r="157" spans="2:6" ht="15" x14ac:dyDescent="0.25">
      <c r="B157" s="17">
        <v>175</v>
      </c>
      <c r="C157" s="17" t="s">
        <v>5068</v>
      </c>
      <c r="D157" s="18">
        <v>815</v>
      </c>
      <c r="F157" s="4"/>
    </row>
    <row r="158" spans="2:6" ht="15" x14ac:dyDescent="0.25">
      <c r="B158" s="17">
        <v>176</v>
      </c>
      <c r="C158" s="17" t="s">
        <v>6913</v>
      </c>
      <c r="D158" s="18">
        <v>879</v>
      </c>
      <c r="F158" s="4"/>
    </row>
    <row r="159" spans="2:6" ht="15" x14ac:dyDescent="0.25">
      <c r="B159" s="17">
        <v>177</v>
      </c>
      <c r="C159" s="17" t="s">
        <v>6912</v>
      </c>
      <c r="D159" s="18">
        <v>913</v>
      </c>
      <c r="F159" s="4"/>
    </row>
    <row r="160" spans="2:6" ht="15" x14ac:dyDescent="0.25">
      <c r="B160" s="17">
        <v>178</v>
      </c>
      <c r="C160" s="17" t="s">
        <v>6911</v>
      </c>
      <c r="D160" s="18">
        <v>772</v>
      </c>
      <c r="F160" s="4"/>
    </row>
    <row r="161" spans="2:6" ht="15" x14ac:dyDescent="0.25">
      <c r="B161" s="17">
        <v>179</v>
      </c>
      <c r="C161" s="17" t="s">
        <v>3013</v>
      </c>
      <c r="D161" s="18">
        <v>675</v>
      </c>
      <c r="F161" s="4"/>
    </row>
    <row r="162" spans="2:6" ht="15" x14ac:dyDescent="0.25">
      <c r="B162" s="17">
        <v>180</v>
      </c>
      <c r="C162" s="17" t="s">
        <v>6910</v>
      </c>
      <c r="D162" s="18">
        <v>654</v>
      </c>
      <c r="F162" s="4"/>
    </row>
    <row r="163" spans="2:6" ht="15" x14ac:dyDescent="0.25">
      <c r="B163" s="17">
        <v>181</v>
      </c>
      <c r="C163" s="17" t="s">
        <v>6909</v>
      </c>
      <c r="D163" s="18">
        <v>756</v>
      </c>
      <c r="F163" s="4"/>
    </row>
    <row r="164" spans="2:6" ht="15" x14ac:dyDescent="0.25">
      <c r="B164" s="17">
        <v>182</v>
      </c>
      <c r="C164" s="17" t="s">
        <v>6908</v>
      </c>
      <c r="D164" s="18">
        <v>872</v>
      </c>
      <c r="F164" s="4"/>
    </row>
    <row r="165" spans="2:6" ht="15" x14ac:dyDescent="0.25">
      <c r="B165" s="17">
        <v>183</v>
      </c>
      <c r="C165" s="17" t="s">
        <v>6907</v>
      </c>
      <c r="D165" s="18">
        <v>828</v>
      </c>
      <c r="F165" s="4"/>
    </row>
    <row r="166" spans="2:6" ht="15" x14ac:dyDescent="0.25">
      <c r="B166" s="17">
        <v>184</v>
      </c>
      <c r="C166" s="17" t="s">
        <v>6906</v>
      </c>
      <c r="D166" s="18">
        <v>624</v>
      </c>
      <c r="F166" s="4"/>
    </row>
    <row r="167" spans="2:6" ht="15" x14ac:dyDescent="0.25">
      <c r="B167" s="17">
        <v>185</v>
      </c>
      <c r="C167" s="17" t="s">
        <v>6905</v>
      </c>
      <c r="D167" s="18">
        <v>662</v>
      </c>
      <c r="F167" s="4"/>
    </row>
    <row r="168" spans="2:6" ht="15" x14ac:dyDescent="0.25">
      <c r="B168" s="17">
        <v>186</v>
      </c>
      <c r="C168" s="17" t="s">
        <v>6904</v>
      </c>
      <c r="D168" s="18">
        <v>819</v>
      </c>
      <c r="F168" s="4"/>
    </row>
    <row r="169" spans="2:6" ht="15" x14ac:dyDescent="0.25">
      <c r="B169" s="17">
        <v>187</v>
      </c>
      <c r="C169" s="17" t="s">
        <v>6903</v>
      </c>
      <c r="D169" s="18">
        <v>840</v>
      </c>
      <c r="F169" s="4"/>
    </row>
    <row r="170" spans="2:6" ht="15" x14ac:dyDescent="0.25">
      <c r="B170" s="17">
        <v>188</v>
      </c>
      <c r="C170" s="17" t="s">
        <v>6902</v>
      </c>
      <c r="D170" s="18">
        <v>730</v>
      </c>
      <c r="F170" s="4"/>
    </row>
    <row r="171" spans="2:6" ht="15" x14ac:dyDescent="0.25">
      <c r="B171" s="17">
        <v>189</v>
      </c>
      <c r="C171" s="17" t="s">
        <v>1859</v>
      </c>
      <c r="D171" s="18">
        <v>727</v>
      </c>
      <c r="F171" s="4"/>
    </row>
    <row r="172" spans="2:6" ht="15" x14ac:dyDescent="0.25">
      <c r="B172" s="17">
        <v>190</v>
      </c>
      <c r="C172" s="17" t="s">
        <v>6901</v>
      </c>
      <c r="D172" s="18">
        <v>730</v>
      </c>
      <c r="F172" s="4"/>
    </row>
    <row r="173" spans="2:6" ht="15" x14ac:dyDescent="0.25">
      <c r="B173" s="17">
        <v>191</v>
      </c>
      <c r="C173" s="17" t="s">
        <v>6900</v>
      </c>
      <c r="D173" s="18">
        <v>625</v>
      </c>
      <c r="F173" s="4"/>
    </row>
    <row r="174" spans="2:6" ht="15" x14ac:dyDescent="0.25">
      <c r="B174" s="17">
        <v>192</v>
      </c>
      <c r="C174" s="17" t="s">
        <v>6899</v>
      </c>
      <c r="D174" s="18">
        <v>728</v>
      </c>
      <c r="F174" s="4"/>
    </row>
    <row r="175" spans="2:6" ht="15" x14ac:dyDescent="0.25">
      <c r="B175" s="17">
        <v>193</v>
      </c>
      <c r="C175" s="17" t="s">
        <v>6898</v>
      </c>
      <c r="D175" s="18">
        <v>660</v>
      </c>
      <c r="F175" s="4"/>
    </row>
    <row r="176" spans="2:6" ht="15" x14ac:dyDescent="0.25">
      <c r="B176" s="17">
        <v>194</v>
      </c>
      <c r="C176" s="17" t="s">
        <v>6897</v>
      </c>
      <c r="D176" s="18">
        <v>740</v>
      </c>
      <c r="F176" s="4"/>
    </row>
    <row r="177" spans="2:6" ht="15" x14ac:dyDescent="0.25">
      <c r="B177" s="17">
        <v>195</v>
      </c>
      <c r="C177" s="17" t="s">
        <v>6896</v>
      </c>
      <c r="D177" s="18">
        <v>791</v>
      </c>
      <c r="F177" s="4"/>
    </row>
    <row r="178" spans="2:6" ht="15" x14ac:dyDescent="0.25">
      <c r="B178" s="17">
        <v>196</v>
      </c>
      <c r="C178" s="17" t="s">
        <v>6895</v>
      </c>
      <c r="D178" s="18">
        <v>818</v>
      </c>
      <c r="F178" s="4"/>
    </row>
    <row r="179" spans="2:6" ht="15" x14ac:dyDescent="0.25">
      <c r="B179" s="17">
        <v>197</v>
      </c>
      <c r="C179" s="17" t="s">
        <v>6894</v>
      </c>
      <c r="D179" s="18">
        <v>843</v>
      </c>
      <c r="F179" s="4"/>
    </row>
    <row r="180" spans="2:6" ht="15" x14ac:dyDescent="0.25">
      <c r="B180" s="17">
        <v>198</v>
      </c>
      <c r="C180" s="17" t="s">
        <v>6893</v>
      </c>
      <c r="D180" s="18">
        <v>778</v>
      </c>
      <c r="F180" s="4"/>
    </row>
    <row r="181" spans="2:6" ht="15" x14ac:dyDescent="0.25">
      <c r="B181" s="17">
        <v>199</v>
      </c>
      <c r="C181" s="17" t="s">
        <v>6892</v>
      </c>
      <c r="D181" s="18">
        <v>805</v>
      </c>
      <c r="F181" s="4"/>
    </row>
    <row r="182" spans="2:6" ht="15" x14ac:dyDescent="0.25">
      <c r="B182" s="17">
        <v>200</v>
      </c>
      <c r="C182" s="17" t="s">
        <v>6891</v>
      </c>
      <c r="D182" s="18">
        <v>820</v>
      </c>
      <c r="F182" s="4"/>
    </row>
    <row r="183" spans="2:6" ht="15" x14ac:dyDescent="0.25">
      <c r="B183" s="17">
        <v>201</v>
      </c>
      <c r="C183" s="17" t="s">
        <v>6890</v>
      </c>
      <c r="D183" s="18">
        <v>729</v>
      </c>
      <c r="F183" s="4"/>
    </row>
    <row r="184" spans="2:6" ht="15" x14ac:dyDescent="0.25">
      <c r="B184" s="17">
        <v>202</v>
      </c>
      <c r="C184" s="17" t="s">
        <v>6889</v>
      </c>
      <c r="D184" s="18">
        <v>665</v>
      </c>
      <c r="F184" s="4"/>
    </row>
    <row r="185" spans="2:6" ht="15" x14ac:dyDescent="0.25">
      <c r="B185" s="17">
        <v>203</v>
      </c>
      <c r="C185" s="17" t="s">
        <v>3736</v>
      </c>
      <c r="D185" s="18">
        <v>668</v>
      </c>
      <c r="F185" s="4"/>
    </row>
    <row r="186" spans="2:6" ht="15" x14ac:dyDescent="0.25">
      <c r="B186" s="17">
        <v>204</v>
      </c>
      <c r="C186" s="17" t="s">
        <v>6888</v>
      </c>
      <c r="D186" s="18">
        <v>663</v>
      </c>
      <c r="F186" s="4"/>
    </row>
    <row r="187" spans="2:6" ht="15" x14ac:dyDescent="0.25">
      <c r="B187" s="17">
        <v>205</v>
      </c>
      <c r="C187" s="17" t="s">
        <v>6887</v>
      </c>
      <c r="D187" s="18">
        <v>711</v>
      </c>
      <c r="F187" s="4"/>
    </row>
    <row r="188" spans="2:6" ht="15" x14ac:dyDescent="0.25">
      <c r="B188" s="17">
        <v>206</v>
      </c>
      <c r="C188" s="17" t="s">
        <v>1380</v>
      </c>
      <c r="D188" s="18">
        <v>681</v>
      </c>
      <c r="F188" s="4"/>
    </row>
    <row r="189" spans="2:6" ht="15" x14ac:dyDescent="0.25">
      <c r="B189" s="17">
        <v>207</v>
      </c>
      <c r="C189" s="17" t="s">
        <v>6886</v>
      </c>
      <c r="D189" s="18">
        <v>681</v>
      </c>
      <c r="F189" s="4"/>
    </row>
    <row r="190" spans="2:6" ht="15" x14ac:dyDescent="0.25">
      <c r="B190" s="17">
        <v>208</v>
      </c>
      <c r="C190" s="17" t="s">
        <v>6885</v>
      </c>
      <c r="D190" s="18">
        <v>625</v>
      </c>
      <c r="F190" s="4"/>
    </row>
    <row r="191" spans="2:6" ht="15" x14ac:dyDescent="0.25">
      <c r="B191" s="17">
        <v>209</v>
      </c>
      <c r="C191" s="17" t="s">
        <v>6884</v>
      </c>
      <c r="D191" s="18">
        <v>608</v>
      </c>
      <c r="F191" s="4"/>
    </row>
    <row r="192" spans="2:6" ht="15" x14ac:dyDescent="0.25">
      <c r="B192" s="17">
        <v>210</v>
      </c>
      <c r="C192" s="17" t="s">
        <v>6883</v>
      </c>
      <c r="D192" s="18">
        <v>821</v>
      </c>
      <c r="F192" s="4"/>
    </row>
    <row r="193" spans="2:6" ht="15" x14ac:dyDescent="0.25">
      <c r="B193" s="17">
        <v>211</v>
      </c>
      <c r="C193" s="17" t="s">
        <v>6882</v>
      </c>
      <c r="D193" s="18">
        <v>772</v>
      </c>
      <c r="F193" s="4"/>
    </row>
    <row r="194" spans="2:6" ht="15" x14ac:dyDescent="0.25">
      <c r="B194" s="17">
        <v>212</v>
      </c>
      <c r="C194" s="17" t="s">
        <v>698</v>
      </c>
      <c r="D194" s="18">
        <v>736</v>
      </c>
      <c r="F194" s="4"/>
    </row>
    <row r="195" spans="2:6" ht="15" x14ac:dyDescent="0.25">
      <c r="B195" s="17">
        <v>213</v>
      </c>
      <c r="C195" s="17" t="s">
        <v>6881</v>
      </c>
      <c r="D195" s="18">
        <v>768</v>
      </c>
      <c r="F195" s="4"/>
    </row>
    <row r="196" spans="2:6" ht="15" x14ac:dyDescent="0.25">
      <c r="B196" s="17">
        <v>214</v>
      </c>
      <c r="C196" s="17" t="s">
        <v>6880</v>
      </c>
      <c r="D196" s="18">
        <v>764</v>
      </c>
      <c r="F196" s="4"/>
    </row>
    <row r="197" spans="2:6" ht="15" x14ac:dyDescent="0.25">
      <c r="B197" s="17">
        <v>215</v>
      </c>
      <c r="C197" s="17" t="s">
        <v>128</v>
      </c>
      <c r="D197" s="18">
        <v>765</v>
      </c>
      <c r="F197" s="4"/>
    </row>
    <row r="198" spans="2:6" ht="15" x14ac:dyDescent="0.25">
      <c r="B198" s="17">
        <v>216</v>
      </c>
      <c r="C198" s="17" t="s">
        <v>6879</v>
      </c>
      <c r="D198" s="18">
        <v>633</v>
      </c>
      <c r="F198" s="4"/>
    </row>
    <row r="199" spans="2:6" ht="15" x14ac:dyDescent="0.25">
      <c r="B199" s="17">
        <v>217</v>
      </c>
      <c r="C199" s="17" t="s">
        <v>658</v>
      </c>
      <c r="D199" s="18">
        <v>706</v>
      </c>
      <c r="F199" s="4"/>
    </row>
    <row r="200" spans="2:6" ht="15" x14ac:dyDescent="0.25">
      <c r="B200" s="17">
        <v>218</v>
      </c>
      <c r="C200" s="17" t="s">
        <v>6878</v>
      </c>
      <c r="D200" s="18">
        <v>679</v>
      </c>
      <c r="F200" s="4"/>
    </row>
    <row r="201" spans="2:6" ht="15" x14ac:dyDescent="0.25">
      <c r="B201" s="17">
        <v>219</v>
      </c>
      <c r="C201" s="17" t="s">
        <v>6877</v>
      </c>
      <c r="D201" s="18">
        <v>755</v>
      </c>
      <c r="F201" s="4"/>
    </row>
    <row r="202" spans="2:6" ht="15" x14ac:dyDescent="0.25">
      <c r="B202" s="17">
        <v>220</v>
      </c>
      <c r="C202" s="17" t="s">
        <v>6876</v>
      </c>
      <c r="D202" s="18">
        <v>719</v>
      </c>
      <c r="F202" s="4"/>
    </row>
    <row r="203" spans="2:6" ht="15" x14ac:dyDescent="0.25">
      <c r="B203" s="17">
        <v>221</v>
      </c>
      <c r="C203" s="17" t="s">
        <v>6875</v>
      </c>
      <c r="D203" s="18">
        <v>716</v>
      </c>
      <c r="F203" s="4"/>
    </row>
    <row r="204" spans="2:6" ht="15" x14ac:dyDescent="0.25">
      <c r="B204" s="17">
        <v>222</v>
      </c>
      <c r="C204" s="17" t="s">
        <v>6874</v>
      </c>
      <c r="D204" s="18">
        <v>680</v>
      </c>
      <c r="F204" s="4"/>
    </row>
    <row r="205" spans="2:6" ht="15" x14ac:dyDescent="0.25">
      <c r="B205" s="17">
        <v>223</v>
      </c>
      <c r="C205" s="17" t="s">
        <v>6873</v>
      </c>
      <c r="D205" s="18">
        <v>679</v>
      </c>
      <c r="F205" s="4"/>
    </row>
    <row r="206" spans="2:6" ht="15" x14ac:dyDescent="0.25">
      <c r="B206" s="17">
        <v>224</v>
      </c>
      <c r="C206" s="17" t="s">
        <v>5483</v>
      </c>
      <c r="D206" s="18">
        <v>640</v>
      </c>
      <c r="F206" s="4"/>
    </row>
    <row r="207" spans="2:6" ht="15" x14ac:dyDescent="0.25">
      <c r="B207" s="17">
        <v>225</v>
      </c>
      <c r="C207" s="17" t="s">
        <v>6872</v>
      </c>
      <c r="D207" s="18">
        <v>788</v>
      </c>
      <c r="F207" s="4"/>
    </row>
    <row r="208" spans="2:6" ht="15" x14ac:dyDescent="0.25">
      <c r="B208" s="17">
        <v>226</v>
      </c>
      <c r="C208" s="17" t="s">
        <v>6871</v>
      </c>
      <c r="D208" s="18">
        <v>777</v>
      </c>
      <c r="F208" s="4"/>
    </row>
    <row r="209" spans="2:6" ht="15" x14ac:dyDescent="0.25">
      <c r="B209" s="17">
        <v>227</v>
      </c>
      <c r="C209" s="17" t="s">
        <v>6870</v>
      </c>
      <c r="D209" s="18">
        <v>781</v>
      </c>
      <c r="F209" s="4"/>
    </row>
    <row r="210" spans="2:6" ht="15" x14ac:dyDescent="0.25">
      <c r="B210" s="17">
        <v>228</v>
      </c>
      <c r="C210" s="17" t="s">
        <v>6869</v>
      </c>
      <c r="D210" s="18">
        <v>607</v>
      </c>
      <c r="F210" s="4"/>
    </row>
    <row r="211" spans="2:6" ht="15" x14ac:dyDescent="0.25">
      <c r="B211" s="17">
        <v>229</v>
      </c>
      <c r="C211" s="17" t="s">
        <v>6868</v>
      </c>
      <c r="D211" s="18">
        <v>625</v>
      </c>
      <c r="F211" s="4"/>
    </row>
    <row r="212" spans="2:6" ht="15" x14ac:dyDescent="0.25">
      <c r="B212" s="17">
        <v>230</v>
      </c>
      <c r="C212" s="17" t="s">
        <v>6867</v>
      </c>
      <c r="D212" s="18">
        <v>736</v>
      </c>
      <c r="F212" s="4"/>
    </row>
    <row r="213" spans="2:6" ht="15" x14ac:dyDescent="0.25">
      <c r="B213" s="17">
        <v>231</v>
      </c>
      <c r="C213" s="17" t="s">
        <v>6866</v>
      </c>
      <c r="D213" s="18">
        <v>720</v>
      </c>
      <c r="F213" s="4"/>
    </row>
    <row r="214" spans="2:6" ht="15" x14ac:dyDescent="0.25">
      <c r="B214" s="17">
        <v>232</v>
      </c>
      <c r="C214" s="17" t="s">
        <v>6865</v>
      </c>
      <c r="D214" s="18">
        <v>692</v>
      </c>
      <c r="F214" s="4"/>
    </row>
    <row r="215" spans="2:6" ht="15" x14ac:dyDescent="0.25">
      <c r="B215" s="17">
        <v>233</v>
      </c>
      <c r="C215" s="17" t="s">
        <v>1461</v>
      </c>
      <c r="D215" s="18">
        <v>630</v>
      </c>
      <c r="F215" s="4"/>
    </row>
    <row r="216" spans="2:6" ht="15" x14ac:dyDescent="0.25">
      <c r="B216" s="17">
        <v>234</v>
      </c>
      <c r="C216" s="17" t="s">
        <v>6864</v>
      </c>
      <c r="D216" s="18">
        <v>621</v>
      </c>
      <c r="F216" s="4"/>
    </row>
    <row r="217" spans="2:6" ht="15" x14ac:dyDescent="0.25">
      <c r="B217" s="17">
        <v>235</v>
      </c>
      <c r="C217" s="17" t="s">
        <v>6863</v>
      </c>
      <c r="D217" s="18">
        <v>786</v>
      </c>
      <c r="F217" s="4"/>
    </row>
    <row r="218" spans="2:6" ht="15" x14ac:dyDescent="0.25">
      <c r="B218" s="17">
        <v>236</v>
      </c>
      <c r="C218" s="17" t="s">
        <v>6862</v>
      </c>
      <c r="D218" s="18">
        <v>759</v>
      </c>
      <c r="F218" s="4"/>
    </row>
    <row r="219" spans="2:6" ht="15" x14ac:dyDescent="0.25">
      <c r="B219" s="17">
        <v>237</v>
      </c>
      <c r="C219" s="17" t="s">
        <v>6861</v>
      </c>
      <c r="D219" s="18">
        <v>699</v>
      </c>
      <c r="F219" s="4"/>
    </row>
    <row r="220" spans="2:6" ht="15" x14ac:dyDescent="0.25">
      <c r="B220" s="17">
        <v>238</v>
      </c>
      <c r="C220" s="17" t="s">
        <v>6860</v>
      </c>
      <c r="D220" s="18">
        <v>679</v>
      </c>
      <c r="F220" s="4"/>
    </row>
    <row r="221" spans="2:6" ht="15" x14ac:dyDescent="0.25">
      <c r="B221" s="17">
        <v>239</v>
      </c>
      <c r="C221" s="17" t="s">
        <v>6859</v>
      </c>
      <c r="D221" s="18">
        <v>681</v>
      </c>
      <c r="F221" s="4"/>
    </row>
    <row r="222" spans="2:6" ht="15" x14ac:dyDescent="0.25">
      <c r="B222" s="17">
        <v>240</v>
      </c>
      <c r="C222" s="17" t="s">
        <v>6858</v>
      </c>
      <c r="D222" s="18">
        <v>641</v>
      </c>
      <c r="F222" s="4"/>
    </row>
    <row r="223" spans="2:6" ht="15" x14ac:dyDescent="0.25">
      <c r="B223" s="17">
        <v>241</v>
      </c>
      <c r="C223" s="17" t="s">
        <v>6857</v>
      </c>
      <c r="D223" s="18">
        <v>626</v>
      </c>
      <c r="F223" s="4"/>
    </row>
    <row r="224" spans="2:6" ht="15" x14ac:dyDescent="0.25">
      <c r="B224" s="17">
        <v>242</v>
      </c>
      <c r="C224" s="17" t="s">
        <v>6856</v>
      </c>
      <c r="D224" s="18">
        <v>633</v>
      </c>
      <c r="F224" s="4"/>
    </row>
    <row r="225" spans="2:6" ht="15" x14ac:dyDescent="0.25">
      <c r="B225" s="17">
        <v>243</v>
      </c>
      <c r="C225" s="17" t="s">
        <v>161</v>
      </c>
      <c r="D225" s="18">
        <v>793</v>
      </c>
      <c r="F225" s="4"/>
    </row>
    <row r="226" spans="2:6" ht="15" x14ac:dyDescent="0.25">
      <c r="B226" s="17">
        <v>244</v>
      </c>
      <c r="C226" s="17" t="s">
        <v>6855</v>
      </c>
      <c r="D226" s="18">
        <v>716</v>
      </c>
      <c r="F226" s="4"/>
    </row>
    <row r="227" spans="2:6" ht="15" x14ac:dyDescent="0.25">
      <c r="B227" s="17">
        <v>245</v>
      </c>
      <c r="C227" s="17" t="s">
        <v>6500</v>
      </c>
      <c r="D227" s="18">
        <v>696</v>
      </c>
      <c r="F227" s="4"/>
    </row>
    <row r="228" spans="2:6" ht="15" x14ac:dyDescent="0.25">
      <c r="B228" s="17">
        <v>246</v>
      </c>
      <c r="C228" s="17" t="s">
        <v>6854</v>
      </c>
      <c r="D228" s="18">
        <v>652</v>
      </c>
      <c r="F228" s="4"/>
    </row>
    <row r="229" spans="2:6" ht="15" x14ac:dyDescent="0.25">
      <c r="B229" s="17">
        <v>247</v>
      </c>
      <c r="C229" s="17" t="s">
        <v>6853</v>
      </c>
      <c r="D229" s="18">
        <v>647</v>
      </c>
      <c r="F229" s="4"/>
    </row>
    <row r="230" spans="2:6" ht="15" x14ac:dyDescent="0.25">
      <c r="B230" s="17">
        <v>248</v>
      </c>
      <c r="C230" s="17" t="s">
        <v>6852</v>
      </c>
      <c r="D230" s="18">
        <v>757</v>
      </c>
      <c r="F230" s="4"/>
    </row>
    <row r="231" spans="2:6" ht="15" x14ac:dyDescent="0.25">
      <c r="B231" s="17">
        <v>249</v>
      </c>
      <c r="C231" s="17" t="s">
        <v>6851</v>
      </c>
      <c r="D231" s="18">
        <v>724</v>
      </c>
      <c r="F231" s="4"/>
    </row>
    <row r="232" spans="2:6" ht="15" x14ac:dyDescent="0.25">
      <c r="B232" s="17">
        <v>250</v>
      </c>
      <c r="C232" s="17" t="s">
        <v>6850</v>
      </c>
      <c r="D232" s="18">
        <v>719</v>
      </c>
      <c r="F232" s="4"/>
    </row>
    <row r="233" spans="2:6" ht="15" x14ac:dyDescent="0.25">
      <c r="B233" s="17">
        <v>251</v>
      </c>
      <c r="C233" s="17" t="s">
        <v>6849</v>
      </c>
      <c r="D233" s="18">
        <v>711</v>
      </c>
      <c r="F233" s="4"/>
    </row>
    <row r="234" spans="2:6" ht="15" x14ac:dyDescent="0.25">
      <c r="B234" s="17">
        <v>252</v>
      </c>
      <c r="C234" s="17" t="s">
        <v>2646</v>
      </c>
      <c r="D234" s="18">
        <v>702</v>
      </c>
      <c r="F234" s="4"/>
    </row>
    <row r="235" spans="2:6" ht="15" x14ac:dyDescent="0.25">
      <c r="B235" s="17">
        <v>253</v>
      </c>
      <c r="C235" s="17" t="s">
        <v>6848</v>
      </c>
      <c r="D235" s="18">
        <v>703</v>
      </c>
      <c r="F235" s="4"/>
    </row>
    <row r="236" spans="2:6" ht="15" x14ac:dyDescent="0.25">
      <c r="B236" s="17">
        <v>254</v>
      </c>
      <c r="C236" s="17" t="s">
        <v>6847</v>
      </c>
      <c r="D236" s="18">
        <v>643</v>
      </c>
      <c r="F236" s="4"/>
    </row>
    <row r="237" spans="2:6" ht="15" x14ac:dyDescent="0.25">
      <c r="B237" s="17">
        <v>255</v>
      </c>
      <c r="C237" s="17" t="s">
        <v>6846</v>
      </c>
      <c r="D237" s="18">
        <v>665</v>
      </c>
      <c r="F237" s="4"/>
    </row>
    <row r="238" spans="2:6" ht="15" x14ac:dyDescent="0.25">
      <c r="B238" s="17">
        <v>256</v>
      </c>
      <c r="C238" s="17" t="s">
        <v>6845</v>
      </c>
      <c r="D238" s="18">
        <v>631</v>
      </c>
      <c r="F238" s="4"/>
    </row>
    <row r="239" spans="2:6" ht="15" x14ac:dyDescent="0.25">
      <c r="B239" s="17">
        <v>257</v>
      </c>
      <c r="C239" s="17" t="s">
        <v>6844</v>
      </c>
      <c r="D239" s="18">
        <v>676</v>
      </c>
      <c r="F239" s="4"/>
    </row>
    <row r="240" spans="2:6" ht="15" x14ac:dyDescent="0.25">
      <c r="B240" s="17">
        <v>258</v>
      </c>
      <c r="C240" s="17" t="s">
        <v>6843</v>
      </c>
      <c r="D240" s="18">
        <v>698</v>
      </c>
      <c r="F240" s="4"/>
    </row>
    <row r="241" spans="2:6" ht="15" x14ac:dyDescent="0.25">
      <c r="B241" s="17">
        <v>259</v>
      </c>
      <c r="C241" s="17" t="s">
        <v>6842</v>
      </c>
      <c r="D241" s="18">
        <v>698</v>
      </c>
      <c r="F241" s="4"/>
    </row>
    <row r="242" spans="2:6" ht="15" x14ac:dyDescent="0.25">
      <c r="B242" s="17">
        <v>260</v>
      </c>
      <c r="C242" s="17" t="s">
        <v>6841</v>
      </c>
      <c r="D242" s="18">
        <v>715</v>
      </c>
      <c r="F242" s="4"/>
    </row>
    <row r="243" spans="2:6" ht="15" x14ac:dyDescent="0.25">
      <c r="B243" s="17">
        <v>261</v>
      </c>
      <c r="C243" s="17" t="s">
        <v>6840</v>
      </c>
      <c r="D243" s="18">
        <v>673</v>
      </c>
      <c r="F243" s="4"/>
    </row>
    <row r="244" spans="2:6" ht="15" x14ac:dyDescent="0.25">
      <c r="B244" s="17">
        <v>262</v>
      </c>
      <c r="C244" s="17" t="s">
        <v>6839</v>
      </c>
      <c r="D244" s="18">
        <v>671</v>
      </c>
      <c r="F244" s="4"/>
    </row>
    <row r="245" spans="2:6" ht="15" x14ac:dyDescent="0.25">
      <c r="B245" s="17">
        <v>263</v>
      </c>
      <c r="C245" s="17" t="s">
        <v>6838</v>
      </c>
      <c r="D245" s="18">
        <v>671</v>
      </c>
      <c r="F245" s="4"/>
    </row>
    <row r="246" spans="2:6" ht="15" x14ac:dyDescent="0.25">
      <c r="B246" s="17">
        <v>264</v>
      </c>
      <c r="C246" s="17" t="s">
        <v>6837</v>
      </c>
      <c r="D246" s="18">
        <v>687</v>
      </c>
      <c r="F246" s="4"/>
    </row>
    <row r="247" spans="2:6" ht="15" x14ac:dyDescent="0.25">
      <c r="B247" s="17">
        <v>265</v>
      </c>
      <c r="C247" s="17" t="s">
        <v>6836</v>
      </c>
      <c r="D247" s="18">
        <v>641</v>
      </c>
      <c r="F247" s="4"/>
    </row>
    <row r="248" spans="2:6" ht="15" x14ac:dyDescent="0.25">
      <c r="B248" s="17">
        <v>266</v>
      </c>
      <c r="C248" s="17" t="s">
        <v>6835</v>
      </c>
      <c r="D248" s="18">
        <v>642</v>
      </c>
      <c r="F248" s="4"/>
    </row>
    <row r="249" spans="2:6" ht="15" x14ac:dyDescent="0.25">
      <c r="B249" s="17">
        <v>267</v>
      </c>
      <c r="C249" s="17" t="s">
        <v>6834</v>
      </c>
      <c r="D249" s="18">
        <v>636</v>
      </c>
      <c r="F249" s="4"/>
    </row>
    <row r="250" spans="2:6" ht="15" x14ac:dyDescent="0.25">
      <c r="B250" s="17">
        <v>268</v>
      </c>
      <c r="C250" s="17" t="s">
        <v>6833</v>
      </c>
      <c r="D250" s="18">
        <v>642</v>
      </c>
      <c r="F250" s="4"/>
    </row>
    <row r="251" spans="2:6" ht="15" x14ac:dyDescent="0.25">
      <c r="B251" s="17">
        <v>269</v>
      </c>
      <c r="C251" s="17" t="s">
        <v>6832</v>
      </c>
      <c r="D251" s="18">
        <v>663</v>
      </c>
      <c r="F251" s="4"/>
    </row>
    <row r="252" spans="2:6" ht="15" x14ac:dyDescent="0.25">
      <c r="B252" s="17">
        <v>270</v>
      </c>
      <c r="C252" s="17" t="s">
        <v>6831</v>
      </c>
      <c r="D252" s="18">
        <v>675</v>
      </c>
      <c r="F252" s="4"/>
    </row>
    <row r="253" spans="2:6" ht="15" x14ac:dyDescent="0.25">
      <c r="B253" s="17">
        <v>271</v>
      </c>
      <c r="C253" s="17" t="s">
        <v>6830</v>
      </c>
      <c r="D253" s="18">
        <v>661</v>
      </c>
      <c r="F253" s="4"/>
    </row>
    <row r="254" spans="2:6" ht="15" x14ac:dyDescent="0.25">
      <c r="B254" s="17">
        <v>272</v>
      </c>
      <c r="C254" s="17" t="s">
        <v>6829</v>
      </c>
      <c r="D254" s="18">
        <v>638</v>
      </c>
      <c r="F254" s="4"/>
    </row>
    <row r="255" spans="2:6" ht="15" x14ac:dyDescent="0.25">
      <c r="B255" s="17">
        <v>273</v>
      </c>
      <c r="C255" s="17" t="s">
        <v>6828</v>
      </c>
      <c r="D255" s="18">
        <v>631</v>
      </c>
      <c r="F255" s="4"/>
    </row>
    <row r="256" spans="2:6" ht="15" x14ac:dyDescent="0.25">
      <c r="B256" s="17">
        <v>274</v>
      </c>
      <c r="C256" s="17" t="s">
        <v>6827</v>
      </c>
      <c r="D256" s="18">
        <v>631</v>
      </c>
      <c r="F256" s="4"/>
    </row>
    <row r="257" spans="2:6" ht="15" x14ac:dyDescent="0.25">
      <c r="B257" s="17">
        <v>275</v>
      </c>
      <c r="C257" s="17" t="s">
        <v>6826</v>
      </c>
      <c r="D257" s="18">
        <v>652</v>
      </c>
      <c r="F257" s="4"/>
    </row>
    <row r="258" spans="2:6" ht="15" x14ac:dyDescent="0.25">
      <c r="B258" s="17">
        <v>276</v>
      </c>
      <c r="C258" s="17" t="s">
        <v>6825</v>
      </c>
      <c r="D258" s="18">
        <v>664</v>
      </c>
      <c r="F258" s="4"/>
    </row>
    <row r="259" spans="2:6" ht="15" x14ac:dyDescent="0.25">
      <c r="B259" s="17">
        <v>277</v>
      </c>
      <c r="C259" s="17" t="s">
        <v>6824</v>
      </c>
      <c r="D259" s="18">
        <v>682</v>
      </c>
      <c r="F259" s="4"/>
    </row>
    <row r="260" spans="2:6" ht="15" x14ac:dyDescent="0.25">
      <c r="B260" s="17">
        <v>278</v>
      </c>
      <c r="C260" s="17" t="s">
        <v>4602</v>
      </c>
      <c r="D260" s="18">
        <v>636</v>
      </c>
      <c r="F260" s="4"/>
    </row>
    <row r="261" spans="2:6" ht="15" x14ac:dyDescent="0.25">
      <c r="B261" s="17">
        <v>279</v>
      </c>
      <c r="C261" s="17" t="s">
        <v>6823</v>
      </c>
      <c r="D261" s="18">
        <v>631</v>
      </c>
      <c r="F261" s="4"/>
    </row>
    <row r="262" spans="2:6" ht="15" x14ac:dyDescent="0.25">
      <c r="B262" s="17">
        <v>280</v>
      </c>
      <c r="C262" s="17" t="s">
        <v>4345</v>
      </c>
      <c r="D262" s="18">
        <v>631</v>
      </c>
      <c r="F262" s="4"/>
    </row>
    <row r="263" spans="2:6" ht="15" x14ac:dyDescent="0.25">
      <c r="B263" s="17">
        <v>281</v>
      </c>
      <c r="C263" s="17" t="s">
        <v>6822</v>
      </c>
      <c r="D263" s="18">
        <v>619</v>
      </c>
      <c r="F263" s="4"/>
    </row>
    <row r="264" spans="2:6" ht="15" x14ac:dyDescent="0.25">
      <c r="B264" s="17">
        <v>282</v>
      </c>
      <c r="C264" s="17" t="s">
        <v>6821</v>
      </c>
      <c r="D264" s="18">
        <v>704</v>
      </c>
      <c r="F264" s="4"/>
    </row>
    <row r="265" spans="2:6" ht="15" x14ac:dyDescent="0.25">
      <c r="B265" s="17">
        <v>283</v>
      </c>
      <c r="C265" s="17" t="s">
        <v>6820</v>
      </c>
      <c r="D265" s="18">
        <v>643</v>
      </c>
      <c r="F265" s="4"/>
    </row>
    <row r="266" spans="2:6" ht="15" x14ac:dyDescent="0.25">
      <c r="B266" s="17">
        <v>284</v>
      </c>
      <c r="C266" s="17" t="s">
        <v>6819</v>
      </c>
      <c r="D266" s="18">
        <v>685</v>
      </c>
      <c r="F266" s="4"/>
    </row>
    <row r="267" spans="2:6" ht="15" x14ac:dyDescent="0.25">
      <c r="B267" s="17">
        <v>285</v>
      </c>
      <c r="C267" s="17" t="s">
        <v>4651</v>
      </c>
      <c r="D267" s="18">
        <v>630</v>
      </c>
      <c r="F267" s="4"/>
    </row>
    <row r="268" spans="2:6" ht="15" x14ac:dyDescent="0.25">
      <c r="B268" s="17">
        <v>286</v>
      </c>
      <c r="C268" s="17" t="s">
        <v>6818</v>
      </c>
      <c r="D268" s="18">
        <v>651</v>
      </c>
      <c r="F268" s="4"/>
    </row>
    <row r="269" spans="2:6" ht="15" x14ac:dyDescent="0.25">
      <c r="B269" s="17">
        <v>287</v>
      </c>
      <c r="C269" s="17" t="s">
        <v>6817</v>
      </c>
      <c r="D269" s="18">
        <v>666</v>
      </c>
      <c r="F269" s="4"/>
    </row>
    <row r="270" spans="2:6" ht="15" x14ac:dyDescent="0.25">
      <c r="B270" s="17">
        <v>288</v>
      </c>
      <c r="C270" s="17" t="s">
        <v>6816</v>
      </c>
      <c r="D270" s="18">
        <v>663</v>
      </c>
      <c r="F270" s="4"/>
    </row>
    <row r="271" spans="2:6" ht="15" x14ac:dyDescent="0.25">
      <c r="B271" s="17">
        <v>289</v>
      </c>
      <c r="C271" s="17" t="s">
        <v>6815</v>
      </c>
      <c r="D271" s="18">
        <v>676</v>
      </c>
      <c r="F271" s="4"/>
    </row>
    <row r="272" spans="2:6" ht="15" x14ac:dyDescent="0.25">
      <c r="B272" s="17">
        <v>290</v>
      </c>
      <c r="C272" s="17" t="s">
        <v>1200</v>
      </c>
      <c r="D272" s="18">
        <v>648</v>
      </c>
      <c r="F272" s="4"/>
    </row>
    <row r="273" spans="2:6" ht="15" x14ac:dyDescent="0.25">
      <c r="B273" s="17">
        <v>291</v>
      </c>
      <c r="C273" s="17" t="s">
        <v>6814</v>
      </c>
      <c r="D273" s="18">
        <v>660</v>
      </c>
      <c r="F273" s="4"/>
    </row>
    <row r="274" spans="2:6" ht="15" x14ac:dyDescent="0.25">
      <c r="B274" s="17">
        <v>292</v>
      </c>
      <c r="C274" s="17" t="s">
        <v>1466</v>
      </c>
      <c r="D274" s="18">
        <v>672</v>
      </c>
      <c r="F274" s="4"/>
    </row>
    <row r="275" spans="2:6" ht="15" x14ac:dyDescent="0.25">
      <c r="B275" s="17">
        <v>293</v>
      </c>
      <c r="C275" s="17" t="s">
        <v>6444</v>
      </c>
      <c r="D275" s="18">
        <v>676</v>
      </c>
      <c r="F275" s="4"/>
    </row>
    <row r="276" spans="2:6" ht="15" x14ac:dyDescent="0.25">
      <c r="B276" s="17">
        <v>294</v>
      </c>
      <c r="C276" s="17" t="s">
        <v>6813</v>
      </c>
      <c r="D276" s="18">
        <v>680</v>
      </c>
      <c r="F276" s="4"/>
    </row>
    <row r="277" spans="2:6" ht="15" x14ac:dyDescent="0.25">
      <c r="B277" s="17">
        <v>295</v>
      </c>
      <c r="C277" s="17" t="s">
        <v>6812</v>
      </c>
      <c r="D277" s="18">
        <v>690</v>
      </c>
      <c r="F277" s="4"/>
    </row>
    <row r="278" spans="2:6" ht="15" x14ac:dyDescent="0.25">
      <c r="B278" s="17">
        <v>296</v>
      </c>
      <c r="C278" s="17" t="s">
        <v>6811</v>
      </c>
      <c r="D278" s="18">
        <v>668</v>
      </c>
      <c r="F278" s="4"/>
    </row>
    <row r="279" spans="2:6" ht="15" x14ac:dyDescent="0.25">
      <c r="B279" s="17">
        <v>301</v>
      </c>
      <c r="C279" s="17" t="s">
        <v>6810</v>
      </c>
      <c r="D279" s="18">
        <v>917</v>
      </c>
      <c r="F279" s="4"/>
    </row>
    <row r="280" spans="2:6" ht="15" x14ac:dyDescent="0.25">
      <c r="B280" s="17">
        <v>302</v>
      </c>
      <c r="C280" s="17" t="s">
        <v>6809</v>
      </c>
      <c r="D280" s="18">
        <v>790</v>
      </c>
      <c r="F280" s="4"/>
    </row>
    <row r="281" spans="2:6" ht="15" x14ac:dyDescent="0.25">
      <c r="B281" s="17">
        <v>303</v>
      </c>
      <c r="C281" s="17" t="s">
        <v>6808</v>
      </c>
      <c r="D281" s="18">
        <v>883</v>
      </c>
      <c r="F281" s="4"/>
    </row>
    <row r="282" spans="2:6" ht="15" x14ac:dyDescent="0.25">
      <c r="B282" s="17">
        <v>304</v>
      </c>
      <c r="C282" s="17" t="s">
        <v>6807</v>
      </c>
      <c r="D282" s="18">
        <v>926</v>
      </c>
      <c r="F282" s="4"/>
    </row>
    <row r="283" spans="2:6" ht="15" x14ac:dyDescent="0.25">
      <c r="B283" s="17">
        <v>305</v>
      </c>
      <c r="C283" s="17" t="s">
        <v>6806</v>
      </c>
      <c r="D283" s="18">
        <v>865</v>
      </c>
      <c r="F283" s="4"/>
    </row>
    <row r="284" spans="2:6" ht="15" x14ac:dyDescent="0.25">
      <c r="B284" s="17">
        <v>306</v>
      </c>
      <c r="C284" s="17" t="s">
        <v>6805</v>
      </c>
      <c r="D284" s="18">
        <v>692</v>
      </c>
      <c r="F284" s="4"/>
    </row>
    <row r="285" spans="2:6" ht="15" x14ac:dyDescent="0.25">
      <c r="B285" s="17">
        <v>307</v>
      </c>
      <c r="C285" s="17" t="s">
        <v>6804</v>
      </c>
      <c r="D285" s="18">
        <v>741</v>
      </c>
      <c r="F285" s="4"/>
    </row>
    <row r="286" spans="2:6" ht="15" x14ac:dyDescent="0.25">
      <c r="B286" s="17">
        <v>308</v>
      </c>
      <c r="C286" s="17" t="s">
        <v>3659</v>
      </c>
      <c r="D286" s="18">
        <v>772</v>
      </c>
      <c r="F286" s="4"/>
    </row>
    <row r="287" spans="2:6" ht="15" x14ac:dyDescent="0.25">
      <c r="B287" s="17">
        <v>309</v>
      </c>
      <c r="C287" s="17" t="s">
        <v>6803</v>
      </c>
      <c r="D287" s="18">
        <v>884</v>
      </c>
      <c r="F287" s="4"/>
    </row>
    <row r="288" spans="2:6" ht="15" x14ac:dyDescent="0.25">
      <c r="B288" s="17">
        <v>310</v>
      </c>
      <c r="C288" s="17" t="s">
        <v>6802</v>
      </c>
      <c r="D288" s="18">
        <v>856</v>
      </c>
      <c r="F288" s="4"/>
    </row>
    <row r="289" spans="2:6" ht="15" x14ac:dyDescent="0.25">
      <c r="B289" s="17">
        <v>311</v>
      </c>
      <c r="C289" s="17" t="s">
        <v>6801</v>
      </c>
      <c r="D289" s="18">
        <v>858</v>
      </c>
      <c r="F289" s="4"/>
    </row>
    <row r="290" spans="2:6" ht="15" x14ac:dyDescent="0.25">
      <c r="B290" s="17">
        <v>312</v>
      </c>
      <c r="C290" s="17" t="s">
        <v>6800</v>
      </c>
      <c r="D290" s="18">
        <v>829</v>
      </c>
      <c r="F290" s="4"/>
    </row>
    <row r="291" spans="2:6" ht="15" x14ac:dyDescent="0.25">
      <c r="B291" s="17">
        <v>313</v>
      </c>
      <c r="C291" s="17" t="s">
        <v>6799</v>
      </c>
      <c r="D291" s="18">
        <v>846</v>
      </c>
      <c r="F291" s="4"/>
    </row>
    <row r="292" spans="2:6" ht="15" x14ac:dyDescent="0.25">
      <c r="B292" s="17">
        <v>314</v>
      </c>
      <c r="C292" s="17" t="s">
        <v>6798</v>
      </c>
      <c r="D292" s="18">
        <v>853</v>
      </c>
      <c r="F292" s="4"/>
    </row>
    <row r="293" spans="2:6" ht="15" x14ac:dyDescent="0.25">
      <c r="B293" s="17">
        <v>315</v>
      </c>
      <c r="C293" s="17" t="s">
        <v>6797</v>
      </c>
      <c r="D293" s="18">
        <v>865</v>
      </c>
      <c r="F293" s="4"/>
    </row>
    <row r="294" spans="2:6" ht="15" x14ac:dyDescent="0.25">
      <c r="B294" s="17">
        <v>316</v>
      </c>
      <c r="C294" s="17" t="s">
        <v>6796</v>
      </c>
      <c r="D294" s="18">
        <v>880</v>
      </c>
      <c r="F294" s="4"/>
    </row>
    <row r="295" spans="2:6" ht="15" x14ac:dyDescent="0.25">
      <c r="B295" s="17">
        <v>317</v>
      </c>
      <c r="C295" s="17" t="s">
        <v>6795</v>
      </c>
      <c r="D295" s="18">
        <v>926</v>
      </c>
      <c r="F295" s="4"/>
    </row>
    <row r="296" spans="2:6" ht="15" x14ac:dyDescent="0.25">
      <c r="B296" s="17">
        <v>318</v>
      </c>
      <c r="C296" s="17" t="s">
        <v>6794</v>
      </c>
      <c r="D296" s="18">
        <v>913</v>
      </c>
      <c r="F296" s="4"/>
    </row>
    <row r="297" spans="2:6" ht="15" x14ac:dyDescent="0.25">
      <c r="B297" s="17">
        <v>319</v>
      </c>
      <c r="C297" s="17" t="s">
        <v>6793</v>
      </c>
      <c r="D297" s="18">
        <v>1025</v>
      </c>
      <c r="F297" s="4"/>
    </row>
    <row r="298" spans="2:6" ht="15" x14ac:dyDescent="0.25">
      <c r="B298" s="17">
        <v>320</v>
      </c>
      <c r="C298" s="17" t="s">
        <v>5902</v>
      </c>
      <c r="D298" s="18">
        <v>1009</v>
      </c>
      <c r="F298" s="4"/>
    </row>
    <row r="299" spans="2:6" ht="15" x14ac:dyDescent="0.25">
      <c r="B299" s="17">
        <v>321</v>
      </c>
      <c r="C299" s="17" t="s">
        <v>6792</v>
      </c>
      <c r="D299" s="18">
        <v>663</v>
      </c>
      <c r="F299" s="4"/>
    </row>
    <row r="300" spans="2:6" ht="15" x14ac:dyDescent="0.25">
      <c r="B300" s="17">
        <v>322</v>
      </c>
      <c r="C300" s="17" t="s">
        <v>6791</v>
      </c>
      <c r="D300" s="18">
        <v>702</v>
      </c>
      <c r="F300" s="4"/>
    </row>
    <row r="301" spans="2:6" ht="15" x14ac:dyDescent="0.25">
      <c r="B301" s="17">
        <v>323</v>
      </c>
      <c r="C301" s="17" t="s">
        <v>6790</v>
      </c>
      <c r="D301" s="18">
        <v>931</v>
      </c>
      <c r="F301" s="4"/>
    </row>
    <row r="302" spans="2:6" ht="15" x14ac:dyDescent="0.25">
      <c r="B302" s="17">
        <v>324</v>
      </c>
      <c r="C302" s="17" t="s">
        <v>6789</v>
      </c>
      <c r="D302" s="18">
        <v>868</v>
      </c>
      <c r="F302" s="4"/>
    </row>
    <row r="303" spans="2:6" ht="15" x14ac:dyDescent="0.25">
      <c r="B303" s="17">
        <v>325</v>
      </c>
      <c r="C303" s="17" t="s">
        <v>6788</v>
      </c>
      <c r="D303" s="18">
        <v>849</v>
      </c>
      <c r="F303" s="4"/>
    </row>
    <row r="304" spans="2:6" ht="15" x14ac:dyDescent="0.25">
      <c r="B304" s="17">
        <v>326</v>
      </c>
      <c r="C304" s="17" t="s">
        <v>6787</v>
      </c>
      <c r="D304" s="18">
        <v>870</v>
      </c>
      <c r="F304" s="4"/>
    </row>
    <row r="305" spans="2:6" ht="15" x14ac:dyDescent="0.25">
      <c r="B305" s="17">
        <v>327</v>
      </c>
      <c r="C305" s="17" t="s">
        <v>6786</v>
      </c>
      <c r="D305" s="18">
        <v>844</v>
      </c>
      <c r="F305" s="4"/>
    </row>
    <row r="306" spans="2:6" ht="15" x14ac:dyDescent="0.25">
      <c r="B306" s="17">
        <v>328</v>
      </c>
      <c r="C306" s="17" t="s">
        <v>6785</v>
      </c>
      <c r="D306" s="18">
        <v>838</v>
      </c>
      <c r="F306" s="4"/>
    </row>
    <row r="307" spans="2:6" ht="15" x14ac:dyDescent="0.25">
      <c r="B307" s="17">
        <v>329</v>
      </c>
      <c r="C307" s="17" t="s">
        <v>6784</v>
      </c>
      <c r="D307" s="18">
        <v>829</v>
      </c>
      <c r="F307" s="4"/>
    </row>
    <row r="308" spans="2:6" ht="15" x14ac:dyDescent="0.25">
      <c r="B308" s="17">
        <v>330</v>
      </c>
      <c r="C308" s="17" t="s">
        <v>6783</v>
      </c>
      <c r="D308" s="18">
        <v>992</v>
      </c>
      <c r="F308" s="4"/>
    </row>
    <row r="309" spans="2:6" ht="15" x14ac:dyDescent="0.25">
      <c r="B309" s="17">
        <v>331</v>
      </c>
      <c r="C309" s="17" t="s">
        <v>6782</v>
      </c>
      <c r="D309" s="18">
        <v>1042</v>
      </c>
      <c r="F309" s="4"/>
    </row>
    <row r="310" spans="2:6" ht="15" x14ac:dyDescent="0.25">
      <c r="B310" s="17">
        <v>332</v>
      </c>
      <c r="C310" s="17" t="s">
        <v>6781</v>
      </c>
      <c r="D310" s="18">
        <v>658</v>
      </c>
      <c r="F310" s="4"/>
    </row>
    <row r="311" spans="2:6" ht="15" x14ac:dyDescent="0.25">
      <c r="B311" s="17">
        <v>333</v>
      </c>
      <c r="C311" s="17" t="s">
        <v>6780</v>
      </c>
      <c r="D311" s="18">
        <v>709</v>
      </c>
      <c r="F311" s="4"/>
    </row>
    <row r="312" spans="2:6" ht="15" x14ac:dyDescent="0.25">
      <c r="B312" s="17">
        <v>334</v>
      </c>
      <c r="C312" s="17" t="s">
        <v>6779</v>
      </c>
      <c r="D312" s="18">
        <v>814</v>
      </c>
      <c r="F312" s="4"/>
    </row>
    <row r="313" spans="2:6" ht="15" x14ac:dyDescent="0.25">
      <c r="B313" s="17">
        <v>335</v>
      </c>
      <c r="C313" s="17" t="s">
        <v>6778</v>
      </c>
      <c r="D313" s="18">
        <v>785</v>
      </c>
      <c r="F313" s="4"/>
    </row>
    <row r="314" spans="2:6" ht="15" x14ac:dyDescent="0.25">
      <c r="B314" s="17">
        <v>336</v>
      </c>
      <c r="C314" s="17" t="s">
        <v>6777</v>
      </c>
      <c r="D314" s="18">
        <v>805</v>
      </c>
      <c r="F314" s="4"/>
    </row>
    <row r="315" spans="2:6" ht="15" x14ac:dyDescent="0.25">
      <c r="B315" s="17">
        <v>337</v>
      </c>
      <c r="C315" s="17" t="s">
        <v>6776</v>
      </c>
      <c r="D315" s="18">
        <v>796</v>
      </c>
      <c r="F315" s="4"/>
    </row>
    <row r="316" spans="2:6" ht="15" x14ac:dyDescent="0.25">
      <c r="B316" s="17">
        <v>338</v>
      </c>
      <c r="C316" s="17" t="s">
        <v>6775</v>
      </c>
      <c r="D316" s="18">
        <v>791</v>
      </c>
      <c r="F316" s="4"/>
    </row>
    <row r="317" spans="2:6" ht="15" x14ac:dyDescent="0.25">
      <c r="B317" s="17">
        <v>339</v>
      </c>
      <c r="C317" s="17" t="s">
        <v>6774</v>
      </c>
      <c r="D317" s="18">
        <v>864</v>
      </c>
      <c r="F317" s="4"/>
    </row>
    <row r="318" spans="2:6" ht="15" x14ac:dyDescent="0.25">
      <c r="B318" s="17">
        <v>340</v>
      </c>
      <c r="C318" s="17" t="s">
        <v>6773</v>
      </c>
      <c r="D318" s="18">
        <v>1038</v>
      </c>
      <c r="F318" s="4"/>
    </row>
    <row r="319" spans="2:6" ht="15" x14ac:dyDescent="0.25">
      <c r="B319" s="17">
        <v>341</v>
      </c>
      <c r="C319" s="17" t="s">
        <v>6772</v>
      </c>
      <c r="D319" s="18">
        <v>1036</v>
      </c>
      <c r="F319" s="4"/>
    </row>
    <row r="320" spans="2:6" ht="15" x14ac:dyDescent="0.25">
      <c r="B320" s="17">
        <v>342</v>
      </c>
      <c r="C320" s="17" t="s">
        <v>6771</v>
      </c>
      <c r="D320" s="18">
        <v>663</v>
      </c>
      <c r="F320" s="4"/>
    </row>
    <row r="321" spans="2:6" ht="15" x14ac:dyDescent="0.25">
      <c r="B321" s="17">
        <v>343</v>
      </c>
      <c r="C321" s="17" t="s">
        <v>6770</v>
      </c>
      <c r="D321" s="18">
        <v>753</v>
      </c>
      <c r="F321" s="4"/>
    </row>
    <row r="322" spans="2:6" ht="15" x14ac:dyDescent="0.25">
      <c r="B322" s="17">
        <v>344</v>
      </c>
      <c r="C322" s="17" t="s">
        <v>1380</v>
      </c>
      <c r="D322" s="18">
        <v>793</v>
      </c>
      <c r="F322" s="4"/>
    </row>
    <row r="323" spans="2:6" ht="15" x14ac:dyDescent="0.25">
      <c r="B323" s="17">
        <v>345</v>
      </c>
      <c r="C323" s="17" t="s">
        <v>6769</v>
      </c>
      <c r="D323" s="18">
        <v>775</v>
      </c>
      <c r="F323" s="4"/>
    </row>
    <row r="324" spans="2:6" ht="15" x14ac:dyDescent="0.25">
      <c r="B324" s="17">
        <v>346</v>
      </c>
      <c r="C324" s="17" t="s">
        <v>6768</v>
      </c>
      <c r="D324" s="18">
        <v>772</v>
      </c>
      <c r="F324" s="4"/>
    </row>
    <row r="325" spans="2:6" ht="15" x14ac:dyDescent="0.25">
      <c r="B325" s="17">
        <v>347</v>
      </c>
      <c r="C325" s="17" t="s">
        <v>6767</v>
      </c>
      <c r="D325" s="18">
        <v>789</v>
      </c>
      <c r="F325" s="4"/>
    </row>
    <row r="326" spans="2:6" ht="15" x14ac:dyDescent="0.25">
      <c r="B326" s="17">
        <v>348</v>
      </c>
      <c r="C326" s="17" t="s">
        <v>1615</v>
      </c>
      <c r="D326" s="18">
        <v>829</v>
      </c>
      <c r="F326" s="4"/>
    </row>
    <row r="327" spans="2:6" ht="15" x14ac:dyDescent="0.25">
      <c r="B327" s="17">
        <v>349</v>
      </c>
      <c r="C327" s="17" t="s">
        <v>6766</v>
      </c>
      <c r="D327" s="18">
        <v>761</v>
      </c>
      <c r="F327" s="4"/>
    </row>
    <row r="328" spans="2:6" ht="15" x14ac:dyDescent="0.25">
      <c r="B328" s="17">
        <v>350</v>
      </c>
      <c r="C328" s="17" t="s">
        <v>6765</v>
      </c>
      <c r="D328" s="18">
        <v>807</v>
      </c>
      <c r="F328" s="4"/>
    </row>
    <row r="329" spans="2:6" ht="15" x14ac:dyDescent="0.25">
      <c r="B329" s="17">
        <v>351</v>
      </c>
      <c r="C329" s="17" t="s">
        <v>6764</v>
      </c>
      <c r="D329" s="18">
        <v>817</v>
      </c>
      <c r="F329" s="4"/>
    </row>
    <row r="330" spans="2:6" ht="15" x14ac:dyDescent="0.25">
      <c r="B330" s="17">
        <v>352</v>
      </c>
      <c r="C330" s="17" t="s">
        <v>6763</v>
      </c>
      <c r="D330" s="18">
        <v>998</v>
      </c>
      <c r="F330" s="4"/>
    </row>
    <row r="331" spans="2:6" ht="15" x14ac:dyDescent="0.25">
      <c r="B331" s="17">
        <v>353</v>
      </c>
      <c r="C331" s="17" t="s">
        <v>896</v>
      </c>
      <c r="D331" s="18">
        <v>758</v>
      </c>
      <c r="F331" s="4"/>
    </row>
    <row r="332" spans="2:6" ht="15" x14ac:dyDescent="0.25">
      <c r="B332" s="17">
        <v>354</v>
      </c>
      <c r="C332" s="17" t="s">
        <v>6762</v>
      </c>
      <c r="D332" s="18">
        <v>738</v>
      </c>
      <c r="F332" s="4"/>
    </row>
    <row r="333" spans="2:6" ht="15" x14ac:dyDescent="0.25">
      <c r="B333" s="17">
        <v>355</v>
      </c>
      <c r="C333" s="17" t="s">
        <v>6761</v>
      </c>
      <c r="D333" s="18">
        <v>731</v>
      </c>
      <c r="F333" s="4"/>
    </row>
    <row r="334" spans="2:6" ht="15" x14ac:dyDescent="0.25">
      <c r="B334" s="17">
        <v>356</v>
      </c>
      <c r="C334" s="17" t="s">
        <v>6760</v>
      </c>
      <c r="D334" s="18">
        <v>799</v>
      </c>
      <c r="F334" s="4"/>
    </row>
    <row r="335" spans="2:6" ht="15" x14ac:dyDescent="0.25">
      <c r="B335" s="17">
        <v>357</v>
      </c>
      <c r="C335" s="17" t="s">
        <v>6759</v>
      </c>
      <c r="D335" s="18">
        <v>844</v>
      </c>
      <c r="F335" s="4"/>
    </row>
    <row r="336" spans="2:6" ht="15" x14ac:dyDescent="0.25">
      <c r="B336" s="17">
        <v>358</v>
      </c>
      <c r="C336" s="17" t="s">
        <v>6758</v>
      </c>
      <c r="D336" s="18">
        <v>927</v>
      </c>
      <c r="F336" s="4"/>
    </row>
    <row r="337" spans="2:6" ht="15" x14ac:dyDescent="0.25">
      <c r="B337" s="17">
        <v>359</v>
      </c>
      <c r="C337" s="17" t="s">
        <v>6757</v>
      </c>
      <c r="D337" s="18">
        <v>1002</v>
      </c>
      <c r="F337" s="4"/>
    </row>
    <row r="338" spans="2:6" ht="15" x14ac:dyDescent="0.25">
      <c r="B338" s="17">
        <v>360</v>
      </c>
      <c r="C338" s="17" t="s">
        <v>6756</v>
      </c>
      <c r="D338" s="18">
        <v>654</v>
      </c>
      <c r="F338" s="4"/>
    </row>
    <row r="339" spans="2:6" ht="15" x14ac:dyDescent="0.25">
      <c r="B339" s="17">
        <v>361</v>
      </c>
      <c r="C339" s="17" t="s">
        <v>6755</v>
      </c>
      <c r="D339" s="18">
        <v>639</v>
      </c>
      <c r="F339" s="4"/>
    </row>
    <row r="340" spans="2:6" ht="15" x14ac:dyDescent="0.25">
      <c r="B340" s="17">
        <v>362</v>
      </c>
      <c r="C340" s="17" t="s">
        <v>6754</v>
      </c>
      <c r="D340" s="18">
        <v>684</v>
      </c>
      <c r="F340" s="4"/>
    </row>
    <row r="341" spans="2:6" ht="15" x14ac:dyDescent="0.25">
      <c r="B341" s="17">
        <v>363</v>
      </c>
      <c r="C341" s="17" t="s">
        <v>1906</v>
      </c>
      <c r="D341" s="18">
        <v>717</v>
      </c>
      <c r="F341" s="4"/>
    </row>
    <row r="342" spans="2:6" ht="15" x14ac:dyDescent="0.25">
      <c r="B342" s="17">
        <v>364</v>
      </c>
      <c r="C342" s="17" t="s">
        <v>6753</v>
      </c>
      <c r="D342" s="18">
        <v>740</v>
      </c>
      <c r="F342" s="4"/>
    </row>
    <row r="343" spans="2:6" ht="15" x14ac:dyDescent="0.25">
      <c r="B343" s="17">
        <v>365</v>
      </c>
      <c r="C343" s="17" t="s">
        <v>6752</v>
      </c>
      <c r="D343" s="18">
        <v>970</v>
      </c>
      <c r="F343" s="4"/>
    </row>
    <row r="344" spans="2:6" ht="15" x14ac:dyDescent="0.25">
      <c r="B344" s="17">
        <v>366</v>
      </c>
      <c r="C344" s="17" t="s">
        <v>6751</v>
      </c>
      <c r="D344" s="18">
        <v>660</v>
      </c>
      <c r="F344" s="4"/>
    </row>
    <row r="345" spans="2:6" ht="15" x14ac:dyDescent="0.25">
      <c r="B345" s="17">
        <v>367</v>
      </c>
      <c r="C345" s="17" t="s">
        <v>6750</v>
      </c>
      <c r="D345" s="18">
        <v>640</v>
      </c>
      <c r="F345" s="4"/>
    </row>
    <row r="346" spans="2:6" ht="15" x14ac:dyDescent="0.25">
      <c r="B346" s="17">
        <v>368</v>
      </c>
      <c r="C346" s="17" t="s">
        <v>6749</v>
      </c>
      <c r="D346" s="18">
        <v>685</v>
      </c>
      <c r="F346" s="4"/>
    </row>
    <row r="347" spans="2:6" ht="15" x14ac:dyDescent="0.25">
      <c r="B347" s="17">
        <v>369</v>
      </c>
      <c r="C347" s="17" t="s">
        <v>3030</v>
      </c>
      <c r="D347" s="18">
        <v>772</v>
      </c>
      <c r="F347" s="4"/>
    </row>
    <row r="348" spans="2:6" ht="15" x14ac:dyDescent="0.25">
      <c r="B348" s="17">
        <v>370</v>
      </c>
      <c r="C348" s="17" t="s">
        <v>6748</v>
      </c>
      <c r="D348" s="18">
        <v>781</v>
      </c>
      <c r="F348" s="4"/>
    </row>
    <row r="349" spans="2:6" ht="15" x14ac:dyDescent="0.25">
      <c r="B349" s="17">
        <v>371</v>
      </c>
      <c r="C349" s="17" t="s">
        <v>6747</v>
      </c>
      <c r="D349" s="18">
        <v>819</v>
      </c>
      <c r="F349" s="4"/>
    </row>
    <row r="350" spans="2:6" ht="15" x14ac:dyDescent="0.25">
      <c r="B350" s="17">
        <v>372</v>
      </c>
      <c r="C350" s="17" t="s">
        <v>6746</v>
      </c>
      <c r="D350" s="18">
        <v>811</v>
      </c>
      <c r="F350" s="4"/>
    </row>
    <row r="351" spans="2:6" ht="15" x14ac:dyDescent="0.25">
      <c r="B351" s="17">
        <v>373</v>
      </c>
      <c r="C351" s="17" t="s">
        <v>6745</v>
      </c>
      <c r="D351" s="18">
        <v>915</v>
      </c>
      <c r="F351" s="4"/>
    </row>
    <row r="352" spans="2:6" ht="15" x14ac:dyDescent="0.25">
      <c r="B352" s="17">
        <v>374</v>
      </c>
      <c r="C352" s="17" t="s">
        <v>6744</v>
      </c>
      <c r="D352" s="18">
        <v>931</v>
      </c>
      <c r="F352" s="4"/>
    </row>
    <row r="353" spans="2:6" ht="15" x14ac:dyDescent="0.25">
      <c r="B353" s="17">
        <v>375</v>
      </c>
      <c r="C353" s="17" t="s">
        <v>6743</v>
      </c>
      <c r="D353" s="18">
        <v>705</v>
      </c>
      <c r="F353" s="4"/>
    </row>
    <row r="354" spans="2:6" ht="15" x14ac:dyDescent="0.25">
      <c r="B354" s="17">
        <v>376</v>
      </c>
      <c r="C354" s="17" t="s">
        <v>6742</v>
      </c>
      <c r="D354" s="18">
        <v>771</v>
      </c>
      <c r="F354" s="4"/>
    </row>
    <row r="355" spans="2:6" ht="15" x14ac:dyDescent="0.25">
      <c r="B355" s="17">
        <v>377</v>
      </c>
      <c r="C355" s="17" t="s">
        <v>6741</v>
      </c>
      <c r="D355" s="18">
        <v>788</v>
      </c>
      <c r="F355" s="4"/>
    </row>
    <row r="356" spans="2:6" ht="15" x14ac:dyDescent="0.25">
      <c r="B356" s="17">
        <v>378</v>
      </c>
      <c r="C356" s="17" t="s">
        <v>6740</v>
      </c>
      <c r="D356" s="18">
        <v>859</v>
      </c>
      <c r="F356" s="4"/>
    </row>
    <row r="357" spans="2:6" ht="15" x14ac:dyDescent="0.25">
      <c r="B357" s="17">
        <v>379</v>
      </c>
      <c r="C357" s="17" t="s">
        <v>6739</v>
      </c>
      <c r="D357" s="18">
        <v>769</v>
      </c>
      <c r="F357" s="4"/>
    </row>
    <row r="358" spans="2:6" ht="15" x14ac:dyDescent="0.25">
      <c r="B358" s="17">
        <v>380</v>
      </c>
      <c r="C358" s="17" t="s">
        <v>6738</v>
      </c>
      <c r="D358" s="18">
        <v>817</v>
      </c>
      <c r="F358" s="4"/>
    </row>
    <row r="359" spans="2:6" ht="15" x14ac:dyDescent="0.25">
      <c r="B359" s="17">
        <v>381</v>
      </c>
      <c r="C359" s="17" t="s">
        <v>6737</v>
      </c>
      <c r="D359" s="18">
        <v>952</v>
      </c>
      <c r="F359" s="4"/>
    </row>
    <row r="360" spans="2:6" ht="15" x14ac:dyDescent="0.25">
      <c r="B360" s="17">
        <v>382</v>
      </c>
      <c r="C360" s="17" t="s">
        <v>6736</v>
      </c>
      <c r="D360" s="18">
        <v>635</v>
      </c>
      <c r="F360" s="4"/>
    </row>
    <row r="361" spans="2:6" ht="15" x14ac:dyDescent="0.25">
      <c r="B361" s="17">
        <v>383</v>
      </c>
      <c r="C361" s="17" t="s">
        <v>6735</v>
      </c>
      <c r="D361" s="18">
        <v>634</v>
      </c>
      <c r="F361" s="4"/>
    </row>
    <row r="362" spans="2:6" ht="15" x14ac:dyDescent="0.25">
      <c r="B362" s="17">
        <v>384</v>
      </c>
      <c r="C362" s="17" t="s">
        <v>6734</v>
      </c>
      <c r="D362" s="18">
        <v>885</v>
      </c>
      <c r="F362" s="4"/>
    </row>
    <row r="363" spans="2:6" ht="15" x14ac:dyDescent="0.25">
      <c r="B363" s="17">
        <v>385</v>
      </c>
      <c r="C363" s="17" t="s">
        <v>6733</v>
      </c>
      <c r="D363" s="18">
        <v>910</v>
      </c>
      <c r="F363" s="4"/>
    </row>
    <row r="364" spans="2:6" ht="15" x14ac:dyDescent="0.25">
      <c r="B364" s="17">
        <v>386</v>
      </c>
      <c r="C364" s="17" t="s">
        <v>6732</v>
      </c>
      <c r="D364" s="18">
        <v>652</v>
      </c>
      <c r="F364" s="4"/>
    </row>
    <row r="365" spans="2:6" ht="15" x14ac:dyDescent="0.25">
      <c r="B365" s="17">
        <v>387</v>
      </c>
      <c r="C365" s="17" t="s">
        <v>6731</v>
      </c>
      <c r="D365" s="18">
        <v>874</v>
      </c>
      <c r="F365" s="4"/>
    </row>
    <row r="366" spans="2:6" ht="15" x14ac:dyDescent="0.25">
      <c r="B366" s="17">
        <v>388</v>
      </c>
      <c r="C366" s="17" t="s">
        <v>6730</v>
      </c>
      <c r="D366" s="18">
        <v>923</v>
      </c>
      <c r="F366" s="4"/>
    </row>
    <row r="367" spans="2:6" ht="15" x14ac:dyDescent="0.25">
      <c r="B367" s="17">
        <v>389</v>
      </c>
      <c r="C367" s="17" t="s">
        <v>6729</v>
      </c>
      <c r="D367" s="18">
        <v>682</v>
      </c>
      <c r="F367" s="4"/>
    </row>
    <row r="368" spans="2:6" ht="15" x14ac:dyDescent="0.25">
      <c r="B368" s="17">
        <v>390</v>
      </c>
      <c r="C368" s="17" t="s">
        <v>6728</v>
      </c>
      <c r="D368" s="18">
        <v>834</v>
      </c>
      <c r="F368" s="4"/>
    </row>
    <row r="369" spans="2:6" ht="15" x14ac:dyDescent="0.25">
      <c r="B369" s="17">
        <v>391</v>
      </c>
      <c r="C369" s="17" t="s">
        <v>6727</v>
      </c>
      <c r="D369" s="18">
        <v>794</v>
      </c>
      <c r="F369" s="4"/>
    </row>
    <row r="370" spans="2:6" ht="15" x14ac:dyDescent="0.25">
      <c r="B370" s="17">
        <v>392</v>
      </c>
      <c r="C370" s="17" t="s">
        <v>6726</v>
      </c>
      <c r="D370" s="18">
        <v>797</v>
      </c>
      <c r="F370" s="4"/>
    </row>
    <row r="371" spans="2:6" ht="15" x14ac:dyDescent="0.25">
      <c r="B371" s="17">
        <v>393</v>
      </c>
      <c r="C371" s="17" t="s">
        <v>6725</v>
      </c>
      <c r="D371" s="18">
        <v>875</v>
      </c>
      <c r="F371" s="4"/>
    </row>
    <row r="372" spans="2:6" ht="15" x14ac:dyDescent="0.25">
      <c r="B372" s="17">
        <v>401</v>
      </c>
      <c r="C372" s="17" t="s">
        <v>6724</v>
      </c>
      <c r="D372" s="18">
        <v>639</v>
      </c>
      <c r="F372" s="4"/>
    </row>
    <row r="373" spans="2:6" ht="15" x14ac:dyDescent="0.25">
      <c r="B373" s="17">
        <v>402</v>
      </c>
      <c r="C373" s="17" t="s">
        <v>6723</v>
      </c>
      <c r="D373" s="18">
        <v>639</v>
      </c>
      <c r="F373" s="4"/>
    </row>
    <row r="374" spans="2:6" ht="15" x14ac:dyDescent="0.25">
      <c r="B374" s="17">
        <v>403</v>
      </c>
      <c r="C374" s="17" t="s">
        <v>6722</v>
      </c>
      <c r="D374" s="18">
        <v>781</v>
      </c>
      <c r="F374" s="4"/>
    </row>
    <row r="375" spans="2:6" ht="15" x14ac:dyDescent="0.25">
      <c r="B375" s="17">
        <v>404</v>
      </c>
      <c r="C375" s="17" t="s">
        <v>1521</v>
      </c>
      <c r="D375" s="18">
        <v>716</v>
      </c>
      <c r="F375" s="4"/>
    </row>
    <row r="376" spans="2:6" ht="15" x14ac:dyDescent="0.25">
      <c r="B376" s="17">
        <v>405</v>
      </c>
      <c r="C376" s="17" t="s">
        <v>6721</v>
      </c>
      <c r="D376" s="18">
        <v>756</v>
      </c>
      <c r="F376" s="4"/>
    </row>
    <row r="377" spans="2:6" ht="15" x14ac:dyDescent="0.25">
      <c r="B377" s="17">
        <v>406</v>
      </c>
      <c r="C377" s="17" t="s">
        <v>6720</v>
      </c>
      <c r="D377" s="18">
        <v>892</v>
      </c>
      <c r="F377" s="4"/>
    </row>
    <row r="378" spans="2:6" ht="15" x14ac:dyDescent="0.25">
      <c r="B378" s="17">
        <v>407</v>
      </c>
      <c r="C378" s="17" t="s">
        <v>6719</v>
      </c>
      <c r="D378" s="18">
        <v>663</v>
      </c>
      <c r="F378" s="4"/>
    </row>
    <row r="379" spans="2:6" ht="15" x14ac:dyDescent="0.25">
      <c r="B379" s="17">
        <v>408</v>
      </c>
      <c r="C379" s="17" t="s">
        <v>6718</v>
      </c>
      <c r="D379" s="18">
        <v>834</v>
      </c>
      <c r="F379" s="4"/>
    </row>
    <row r="380" spans="2:6" ht="15" x14ac:dyDescent="0.25">
      <c r="B380" s="17">
        <v>409</v>
      </c>
      <c r="C380" s="17" t="s">
        <v>6717</v>
      </c>
      <c r="D380" s="18">
        <v>687</v>
      </c>
      <c r="F380" s="4"/>
    </row>
    <row r="381" spans="2:6" ht="15" x14ac:dyDescent="0.25">
      <c r="B381" s="17">
        <v>410</v>
      </c>
      <c r="C381" s="17" t="s">
        <v>6716</v>
      </c>
      <c r="D381" s="18">
        <v>655</v>
      </c>
      <c r="F381" s="4"/>
    </row>
    <row r="382" spans="2:6" ht="15" x14ac:dyDescent="0.25">
      <c r="B382" s="17">
        <v>411</v>
      </c>
      <c r="C382" s="17" t="s">
        <v>1461</v>
      </c>
      <c r="D382" s="18">
        <v>734</v>
      </c>
      <c r="F382" s="4"/>
    </row>
    <row r="383" spans="2:6" ht="15" x14ac:dyDescent="0.25">
      <c r="B383" s="17">
        <v>412</v>
      </c>
      <c r="C383" s="17" t="s">
        <v>698</v>
      </c>
      <c r="D383" s="18">
        <v>783</v>
      </c>
      <c r="F383" s="4"/>
    </row>
    <row r="384" spans="2:6" ht="15" x14ac:dyDescent="0.25">
      <c r="B384" s="17">
        <v>413</v>
      </c>
      <c r="C384" s="17" t="s">
        <v>6715</v>
      </c>
      <c r="D384" s="18">
        <v>709</v>
      </c>
      <c r="F384" s="4"/>
    </row>
    <row r="385" spans="2:6" ht="15" x14ac:dyDescent="0.25">
      <c r="B385" s="17">
        <v>414</v>
      </c>
      <c r="C385" s="17" t="s">
        <v>6714</v>
      </c>
      <c r="D385" s="18">
        <v>744</v>
      </c>
      <c r="F385" s="4"/>
    </row>
    <row r="386" spans="2:6" ht="15" x14ac:dyDescent="0.25">
      <c r="B386" s="17">
        <v>415</v>
      </c>
      <c r="C386" s="17" t="s">
        <v>6713</v>
      </c>
      <c r="D386" s="18">
        <v>733</v>
      </c>
      <c r="F386" s="4"/>
    </row>
    <row r="387" spans="2:6" ht="15" x14ac:dyDescent="0.25">
      <c r="B387" s="17">
        <v>416</v>
      </c>
      <c r="C387" s="17" t="s">
        <v>6712</v>
      </c>
      <c r="D387" s="18">
        <v>667</v>
      </c>
      <c r="F387" s="4"/>
    </row>
    <row r="388" spans="2:6" ht="15" x14ac:dyDescent="0.25">
      <c r="B388" s="17">
        <v>417</v>
      </c>
      <c r="C388" s="17" t="s">
        <v>587</v>
      </c>
      <c r="D388" s="18">
        <v>717</v>
      </c>
      <c r="F388" s="4"/>
    </row>
    <row r="389" spans="2:6" ht="15" x14ac:dyDescent="0.25">
      <c r="B389" s="17">
        <v>418</v>
      </c>
      <c r="C389" s="17" t="s">
        <v>6711</v>
      </c>
      <c r="D389" s="18">
        <v>764</v>
      </c>
      <c r="F389" s="4"/>
    </row>
    <row r="390" spans="2:6" ht="15" x14ac:dyDescent="0.25">
      <c r="B390" s="17">
        <v>419</v>
      </c>
      <c r="C390" s="17" t="s">
        <v>6710</v>
      </c>
      <c r="D390" s="18">
        <v>751</v>
      </c>
      <c r="F390" s="4"/>
    </row>
    <row r="391" spans="2:6" ht="15" x14ac:dyDescent="0.25">
      <c r="B391" s="17">
        <v>420</v>
      </c>
      <c r="C391" s="17" t="s">
        <v>6709</v>
      </c>
      <c r="D391" s="18">
        <v>644</v>
      </c>
      <c r="F391" s="4"/>
    </row>
    <row r="392" spans="2:6" ht="15" x14ac:dyDescent="0.25">
      <c r="B392" s="17">
        <v>421</v>
      </c>
      <c r="C392" s="17" t="s">
        <v>6708</v>
      </c>
      <c r="D392" s="18">
        <v>673</v>
      </c>
      <c r="F392" s="4"/>
    </row>
    <row r="393" spans="2:6" ht="15" x14ac:dyDescent="0.25">
      <c r="B393" s="17">
        <v>422</v>
      </c>
      <c r="C393" s="17" t="s">
        <v>6707</v>
      </c>
      <c r="D393" s="18">
        <v>673</v>
      </c>
      <c r="F393" s="4"/>
    </row>
    <row r="394" spans="2:6" ht="15" x14ac:dyDescent="0.25">
      <c r="B394" s="17">
        <v>423</v>
      </c>
      <c r="C394" s="17" t="s">
        <v>6706</v>
      </c>
      <c r="D394" s="18">
        <v>682</v>
      </c>
      <c r="F394" s="4"/>
    </row>
    <row r="395" spans="2:6" ht="15" x14ac:dyDescent="0.25">
      <c r="B395" s="17">
        <v>424</v>
      </c>
      <c r="C395" s="17" t="s">
        <v>6705</v>
      </c>
      <c r="D395" s="18">
        <v>700</v>
      </c>
      <c r="F395" s="4"/>
    </row>
    <row r="396" spans="2:6" ht="15" x14ac:dyDescent="0.25">
      <c r="B396" s="17">
        <v>425</v>
      </c>
      <c r="C396" s="17" t="s">
        <v>6704</v>
      </c>
      <c r="D396" s="18">
        <v>819</v>
      </c>
      <c r="F396" s="4"/>
    </row>
    <row r="397" spans="2:6" ht="15" x14ac:dyDescent="0.25">
      <c r="B397" s="17">
        <v>426</v>
      </c>
      <c r="C397" s="17" t="s">
        <v>6703</v>
      </c>
      <c r="D397" s="18">
        <v>872</v>
      </c>
      <c r="F397" s="4"/>
    </row>
    <row r="398" spans="2:6" ht="15" x14ac:dyDescent="0.25">
      <c r="B398" s="17">
        <v>427</v>
      </c>
      <c r="C398" s="17" t="s">
        <v>6702</v>
      </c>
      <c r="D398" s="18">
        <v>753</v>
      </c>
      <c r="F398" s="4"/>
    </row>
    <row r="399" spans="2:6" ht="15" x14ac:dyDescent="0.25">
      <c r="B399" s="17">
        <v>428</v>
      </c>
      <c r="C399" s="17" t="s">
        <v>6701</v>
      </c>
      <c r="D399" s="18">
        <v>802</v>
      </c>
      <c r="F399" s="4"/>
    </row>
    <row r="400" spans="2:6" ht="15" x14ac:dyDescent="0.25">
      <c r="B400" s="17">
        <v>429</v>
      </c>
      <c r="C400" s="17" t="s">
        <v>6700</v>
      </c>
      <c r="D400" s="18">
        <v>814</v>
      </c>
      <c r="F400" s="4"/>
    </row>
    <row r="401" spans="2:6" ht="15" x14ac:dyDescent="0.25">
      <c r="B401" s="17">
        <v>430</v>
      </c>
      <c r="C401" s="17" t="s">
        <v>6699</v>
      </c>
      <c r="D401" s="18">
        <v>793</v>
      </c>
      <c r="F401" s="4"/>
    </row>
    <row r="402" spans="2:6" ht="15" x14ac:dyDescent="0.25">
      <c r="B402" s="17">
        <v>431</v>
      </c>
      <c r="C402" s="17" t="s">
        <v>6698</v>
      </c>
      <c r="D402" s="18">
        <v>689</v>
      </c>
      <c r="F402" s="4"/>
    </row>
    <row r="403" spans="2:6" ht="15" x14ac:dyDescent="0.25">
      <c r="B403" s="17">
        <v>432</v>
      </c>
      <c r="C403" s="17" t="s">
        <v>6697</v>
      </c>
      <c r="D403" s="18">
        <v>643</v>
      </c>
      <c r="F403" s="4"/>
    </row>
    <row r="404" spans="2:6" ht="15" x14ac:dyDescent="0.25">
      <c r="B404" s="17">
        <v>433</v>
      </c>
      <c r="C404" s="17" t="s">
        <v>6696</v>
      </c>
      <c r="D404" s="18">
        <v>681</v>
      </c>
      <c r="F404" s="4"/>
    </row>
    <row r="405" spans="2:6" ht="15" x14ac:dyDescent="0.25">
      <c r="B405" s="17">
        <v>434</v>
      </c>
      <c r="C405" s="17" t="s">
        <v>6695</v>
      </c>
      <c r="D405" s="18">
        <v>712</v>
      </c>
      <c r="F405" s="4"/>
    </row>
    <row r="406" spans="2:6" ht="15" x14ac:dyDescent="0.25">
      <c r="B406" s="17">
        <v>435</v>
      </c>
      <c r="C406" s="17" t="s">
        <v>6338</v>
      </c>
      <c r="D406" s="18">
        <v>691</v>
      </c>
      <c r="F406" s="4"/>
    </row>
    <row r="407" spans="2:6" ht="15" x14ac:dyDescent="0.25">
      <c r="B407" s="17">
        <v>436</v>
      </c>
      <c r="C407" s="17" t="s">
        <v>6694</v>
      </c>
      <c r="D407" s="18">
        <v>720</v>
      </c>
      <c r="F407" s="4"/>
    </row>
    <row r="408" spans="2:6" ht="15" x14ac:dyDescent="0.25">
      <c r="B408" s="17">
        <v>437</v>
      </c>
      <c r="C408" s="17" t="s">
        <v>6693</v>
      </c>
      <c r="D408" s="18">
        <v>740</v>
      </c>
      <c r="F408" s="4"/>
    </row>
    <row r="409" spans="2:6" ht="15" x14ac:dyDescent="0.25">
      <c r="B409" s="17">
        <v>439</v>
      </c>
      <c r="C409" s="17" t="s">
        <v>6692</v>
      </c>
      <c r="D409" s="18">
        <v>748</v>
      </c>
      <c r="F409" s="4"/>
    </row>
    <row r="410" spans="2:6" ht="15" x14ac:dyDescent="0.25">
      <c r="B410" s="17">
        <v>440</v>
      </c>
      <c r="C410" s="17" t="s">
        <v>6691</v>
      </c>
      <c r="D410" s="18">
        <v>770</v>
      </c>
      <c r="F410" s="4"/>
    </row>
    <row r="411" spans="2:6" ht="15" x14ac:dyDescent="0.25">
      <c r="B411" s="17">
        <v>441</v>
      </c>
      <c r="C411" s="17" t="s">
        <v>6690</v>
      </c>
      <c r="D411" s="18">
        <v>772</v>
      </c>
      <c r="F411" s="4"/>
    </row>
    <row r="412" spans="2:6" ht="15" x14ac:dyDescent="0.25">
      <c r="B412" s="17">
        <v>442</v>
      </c>
      <c r="C412" s="17" t="s">
        <v>6689</v>
      </c>
      <c r="D412" s="18">
        <v>816</v>
      </c>
      <c r="F412" s="4"/>
    </row>
    <row r="413" spans="2:6" ht="15" x14ac:dyDescent="0.25">
      <c r="B413" s="17">
        <v>443</v>
      </c>
      <c r="C413" s="17" t="s">
        <v>1470</v>
      </c>
      <c r="D413" s="18">
        <v>705</v>
      </c>
      <c r="F413" s="4"/>
    </row>
    <row r="414" spans="2:6" ht="15" x14ac:dyDescent="0.25">
      <c r="B414" s="17">
        <v>444</v>
      </c>
      <c r="C414" s="17" t="s">
        <v>6688</v>
      </c>
      <c r="D414" s="18">
        <v>670</v>
      </c>
      <c r="F414" s="4"/>
    </row>
    <row r="415" spans="2:6" ht="15" x14ac:dyDescent="0.25">
      <c r="B415" s="17">
        <v>445</v>
      </c>
      <c r="C415" s="17" t="s">
        <v>6687</v>
      </c>
      <c r="D415" s="18">
        <v>678</v>
      </c>
      <c r="F415" s="4"/>
    </row>
    <row r="416" spans="2:6" ht="15" x14ac:dyDescent="0.25">
      <c r="B416" s="17">
        <v>446</v>
      </c>
      <c r="C416" s="17" t="s">
        <v>6686</v>
      </c>
      <c r="D416" s="18">
        <v>647</v>
      </c>
      <c r="F416" s="4"/>
    </row>
    <row r="417" spans="2:6" ht="15" x14ac:dyDescent="0.25">
      <c r="B417" s="17">
        <v>447</v>
      </c>
      <c r="C417" s="17" t="s">
        <v>6685</v>
      </c>
      <c r="D417" s="18">
        <v>689</v>
      </c>
      <c r="F417" s="4"/>
    </row>
    <row r="418" spans="2:6" ht="15" x14ac:dyDescent="0.25">
      <c r="B418" s="17">
        <v>448</v>
      </c>
      <c r="C418" s="17" t="s">
        <v>6684</v>
      </c>
      <c r="D418" s="18">
        <v>741</v>
      </c>
      <c r="F418" s="4"/>
    </row>
    <row r="419" spans="2:6" ht="15" x14ac:dyDescent="0.25">
      <c r="B419" s="17">
        <v>449</v>
      </c>
      <c r="C419" s="17" t="s">
        <v>6598</v>
      </c>
      <c r="D419" s="18">
        <v>690</v>
      </c>
      <c r="F419" s="4"/>
    </row>
    <row r="420" spans="2:6" ht="15" x14ac:dyDescent="0.25">
      <c r="B420" s="17">
        <v>450</v>
      </c>
      <c r="C420" s="17" t="s">
        <v>6683</v>
      </c>
      <c r="D420" s="18">
        <v>703</v>
      </c>
      <c r="F420" s="4"/>
    </row>
    <row r="421" spans="2:6" ht="15" x14ac:dyDescent="0.25">
      <c r="B421" s="17">
        <v>451</v>
      </c>
      <c r="C421" s="17" t="s">
        <v>6682</v>
      </c>
      <c r="D421" s="18">
        <v>774</v>
      </c>
      <c r="F421" s="4"/>
    </row>
    <row r="422" spans="2:6" ht="15" x14ac:dyDescent="0.25">
      <c r="B422" s="17">
        <v>452</v>
      </c>
      <c r="C422" s="17" t="s">
        <v>6681</v>
      </c>
      <c r="D422" s="18">
        <v>678</v>
      </c>
      <c r="F422" s="4"/>
    </row>
    <row r="423" spans="2:6" ht="15" x14ac:dyDescent="0.25">
      <c r="B423" s="17">
        <v>453</v>
      </c>
      <c r="C423" s="17" t="s">
        <v>6680</v>
      </c>
      <c r="D423" s="18">
        <v>743</v>
      </c>
      <c r="F423" s="4"/>
    </row>
    <row r="424" spans="2:6" ht="15" x14ac:dyDescent="0.25">
      <c r="B424" s="17">
        <v>454</v>
      </c>
      <c r="C424" s="17" t="s">
        <v>6679</v>
      </c>
      <c r="D424" s="18">
        <v>856</v>
      </c>
      <c r="F424" s="4"/>
    </row>
    <row r="425" spans="2:6" ht="15" x14ac:dyDescent="0.25">
      <c r="B425" s="17">
        <v>455</v>
      </c>
      <c r="C425" s="17" t="s">
        <v>6678</v>
      </c>
      <c r="D425" s="18">
        <v>744</v>
      </c>
      <c r="F425" s="4"/>
    </row>
    <row r="426" spans="2:6" ht="15" x14ac:dyDescent="0.25">
      <c r="B426" s="17">
        <v>456</v>
      </c>
      <c r="C426" s="17" t="s">
        <v>6677</v>
      </c>
      <c r="D426" s="18">
        <v>760</v>
      </c>
      <c r="F426" s="4"/>
    </row>
    <row r="427" spans="2:6" ht="15" x14ac:dyDescent="0.25">
      <c r="B427" s="17">
        <v>457</v>
      </c>
      <c r="C427" s="17" t="s">
        <v>5812</v>
      </c>
      <c r="D427" s="18">
        <v>667</v>
      </c>
      <c r="F427" s="4"/>
    </row>
    <row r="428" spans="2:6" ht="15" x14ac:dyDescent="0.25">
      <c r="B428" s="17">
        <v>458</v>
      </c>
      <c r="C428" s="17" t="s">
        <v>6676</v>
      </c>
      <c r="D428" s="18">
        <v>719</v>
      </c>
      <c r="F428" s="4"/>
    </row>
    <row r="429" spans="2:6" ht="15" x14ac:dyDescent="0.25">
      <c r="B429" s="17">
        <v>459</v>
      </c>
      <c r="C429" s="17" t="s">
        <v>6675</v>
      </c>
      <c r="D429" s="18">
        <v>716</v>
      </c>
      <c r="F429" s="4"/>
    </row>
    <row r="430" spans="2:6" ht="15" x14ac:dyDescent="0.25">
      <c r="B430" s="17">
        <v>460</v>
      </c>
      <c r="C430" s="17" t="s">
        <v>6674</v>
      </c>
      <c r="D430" s="18">
        <v>677</v>
      </c>
      <c r="F430" s="4"/>
    </row>
    <row r="431" spans="2:6" ht="15" x14ac:dyDescent="0.25">
      <c r="B431" s="17">
        <v>461</v>
      </c>
      <c r="C431" s="17" t="s">
        <v>4804</v>
      </c>
      <c r="D431" s="18">
        <v>793</v>
      </c>
      <c r="F431" s="4"/>
    </row>
    <row r="432" spans="2:6" ht="15" x14ac:dyDescent="0.25">
      <c r="B432" s="17">
        <v>462</v>
      </c>
      <c r="C432" s="17" t="s">
        <v>6673</v>
      </c>
      <c r="D432" s="18">
        <v>798</v>
      </c>
      <c r="F432" s="4"/>
    </row>
    <row r="433" spans="2:6" ht="15" x14ac:dyDescent="0.25">
      <c r="B433" s="17">
        <v>463</v>
      </c>
      <c r="C433" s="17" t="s">
        <v>1467</v>
      </c>
      <c r="D433" s="18">
        <v>710</v>
      </c>
      <c r="F433" s="4"/>
    </row>
    <row r="434" spans="2:6" ht="15" x14ac:dyDescent="0.25">
      <c r="B434" s="17">
        <v>464</v>
      </c>
      <c r="C434" s="17" t="s">
        <v>6672</v>
      </c>
      <c r="D434" s="18">
        <v>807</v>
      </c>
      <c r="F434" s="4"/>
    </row>
    <row r="435" spans="2:6" ht="15" x14ac:dyDescent="0.25">
      <c r="B435" s="17">
        <v>465</v>
      </c>
      <c r="C435" s="17" t="s">
        <v>6671</v>
      </c>
      <c r="D435" s="18">
        <v>733</v>
      </c>
      <c r="F435" s="4"/>
    </row>
    <row r="436" spans="2:6" ht="15" x14ac:dyDescent="0.25">
      <c r="B436" s="17">
        <v>466</v>
      </c>
      <c r="C436" s="17" t="s">
        <v>6670</v>
      </c>
      <c r="D436" s="18">
        <v>722</v>
      </c>
      <c r="F436" s="4"/>
    </row>
    <row r="437" spans="2:6" ht="15" x14ac:dyDescent="0.25">
      <c r="B437" s="17">
        <v>467</v>
      </c>
      <c r="C437" s="17" t="s">
        <v>6669</v>
      </c>
      <c r="D437" s="18">
        <v>939</v>
      </c>
      <c r="F437" s="4"/>
    </row>
    <row r="438" spans="2:6" ht="15" x14ac:dyDescent="0.25">
      <c r="B438" s="17">
        <v>468</v>
      </c>
      <c r="C438" s="17" t="s">
        <v>6668</v>
      </c>
      <c r="D438" s="18">
        <v>828</v>
      </c>
      <c r="F438" s="4"/>
    </row>
    <row r="439" spans="2:6" ht="15" x14ac:dyDescent="0.25">
      <c r="B439" s="17">
        <v>469</v>
      </c>
      <c r="C439" s="17" t="s">
        <v>3545</v>
      </c>
      <c r="D439" s="18">
        <v>716</v>
      </c>
      <c r="F439" s="4"/>
    </row>
    <row r="440" spans="2:6" ht="15" x14ac:dyDescent="0.25">
      <c r="B440" s="17">
        <v>470</v>
      </c>
      <c r="C440" s="17" t="s">
        <v>6667</v>
      </c>
      <c r="D440" s="18">
        <v>760</v>
      </c>
      <c r="F440" s="4"/>
    </row>
    <row r="441" spans="2:6" ht="15" x14ac:dyDescent="0.25">
      <c r="B441" s="17">
        <v>471</v>
      </c>
      <c r="C441" s="17" t="s">
        <v>6666</v>
      </c>
      <c r="D441" s="18">
        <v>699</v>
      </c>
      <c r="F441" s="4"/>
    </row>
    <row r="442" spans="2:6" ht="15" x14ac:dyDescent="0.25">
      <c r="B442" s="17">
        <v>472</v>
      </c>
      <c r="C442" s="17" t="s">
        <v>6665</v>
      </c>
      <c r="D442" s="18">
        <v>704</v>
      </c>
      <c r="F442" s="4"/>
    </row>
    <row r="443" spans="2:6" ht="15" x14ac:dyDescent="0.25">
      <c r="B443" s="17">
        <v>473</v>
      </c>
      <c r="C443" s="17" t="s">
        <v>6664</v>
      </c>
      <c r="D443" s="18">
        <v>738</v>
      </c>
      <c r="F443" s="4"/>
    </row>
    <row r="444" spans="2:6" ht="15" x14ac:dyDescent="0.25">
      <c r="B444" s="17">
        <v>474</v>
      </c>
      <c r="C444" s="17" t="s">
        <v>6663</v>
      </c>
      <c r="D444" s="18">
        <v>855</v>
      </c>
      <c r="F444" s="4"/>
    </row>
    <row r="445" spans="2:6" ht="15" x14ac:dyDescent="0.25">
      <c r="B445" s="17">
        <v>475</v>
      </c>
      <c r="C445" s="17" t="s">
        <v>6662</v>
      </c>
      <c r="D445" s="18">
        <v>763</v>
      </c>
      <c r="F445" s="4"/>
    </row>
    <row r="446" spans="2:6" ht="15" x14ac:dyDescent="0.25">
      <c r="B446" s="17">
        <v>476</v>
      </c>
      <c r="C446" s="17" t="s">
        <v>6661</v>
      </c>
      <c r="D446" s="18">
        <v>820</v>
      </c>
      <c r="F446" s="4"/>
    </row>
    <row r="447" spans="2:6" ht="15" x14ac:dyDescent="0.25">
      <c r="B447" s="17">
        <v>477</v>
      </c>
      <c r="C447" s="17" t="s">
        <v>6660</v>
      </c>
      <c r="D447" s="18">
        <v>816</v>
      </c>
      <c r="F447" s="4"/>
    </row>
    <row r="448" spans="2:6" ht="15" x14ac:dyDescent="0.25">
      <c r="B448" s="17">
        <v>478</v>
      </c>
      <c r="C448" s="17" t="s">
        <v>6659</v>
      </c>
      <c r="D448" s="18">
        <v>857</v>
      </c>
      <c r="F448" s="4"/>
    </row>
    <row r="449" spans="2:6" ht="15" x14ac:dyDescent="0.25">
      <c r="B449" s="17">
        <v>479</v>
      </c>
      <c r="C449" s="17" t="s">
        <v>6658</v>
      </c>
      <c r="D449" s="18">
        <v>740</v>
      </c>
      <c r="F449" s="4"/>
    </row>
    <row r="450" spans="2:6" ht="15" x14ac:dyDescent="0.25">
      <c r="B450" s="17">
        <v>480</v>
      </c>
      <c r="C450" s="17" t="s">
        <v>6657</v>
      </c>
      <c r="D450" s="18">
        <v>814</v>
      </c>
      <c r="F450" s="4"/>
    </row>
    <row r="451" spans="2:6" ht="15" x14ac:dyDescent="0.25">
      <c r="B451" s="17">
        <v>501</v>
      </c>
      <c r="C451" s="17" t="s">
        <v>6656</v>
      </c>
      <c r="D451" s="18">
        <v>903</v>
      </c>
      <c r="F451" s="4"/>
    </row>
    <row r="452" spans="2:6" ht="15" x14ac:dyDescent="0.25">
      <c r="B452" s="17">
        <v>502</v>
      </c>
      <c r="C452" s="17" t="s">
        <v>6655</v>
      </c>
      <c r="D452" s="18">
        <v>743</v>
      </c>
      <c r="F452" s="4"/>
    </row>
    <row r="453" spans="2:6" ht="15" x14ac:dyDescent="0.25">
      <c r="B453" s="17">
        <v>503</v>
      </c>
      <c r="C453" s="17" t="s">
        <v>6654</v>
      </c>
      <c r="D453" s="18">
        <v>831</v>
      </c>
      <c r="F453" s="4"/>
    </row>
    <row r="454" spans="2:6" ht="15" x14ac:dyDescent="0.25">
      <c r="B454" s="17">
        <v>504</v>
      </c>
      <c r="C454" s="17" t="s">
        <v>6653</v>
      </c>
      <c r="D454" s="18">
        <v>748</v>
      </c>
      <c r="F454" s="4"/>
    </row>
    <row r="455" spans="2:6" ht="15" x14ac:dyDescent="0.25">
      <c r="B455" s="17">
        <v>505</v>
      </c>
      <c r="C455" s="17" t="s">
        <v>6652</v>
      </c>
      <c r="D455" s="18">
        <v>801</v>
      </c>
      <c r="F455" s="4"/>
    </row>
    <row r="456" spans="2:6" ht="15" x14ac:dyDescent="0.25">
      <c r="B456" s="17">
        <v>506</v>
      </c>
      <c r="C456" s="17" t="s">
        <v>6651</v>
      </c>
      <c r="D456" s="18">
        <v>856</v>
      </c>
      <c r="F456" s="4"/>
    </row>
    <row r="457" spans="2:6" ht="15" x14ac:dyDescent="0.25">
      <c r="B457" s="17">
        <v>507</v>
      </c>
      <c r="C457" s="17" t="s">
        <v>6650</v>
      </c>
      <c r="D457" s="18">
        <v>798</v>
      </c>
      <c r="F457" s="4"/>
    </row>
    <row r="458" spans="2:6" ht="15" x14ac:dyDescent="0.25">
      <c r="B458" s="17">
        <v>508</v>
      </c>
      <c r="C458" s="17" t="s">
        <v>6649</v>
      </c>
      <c r="D458" s="18">
        <v>962</v>
      </c>
      <c r="F458" s="4"/>
    </row>
    <row r="459" spans="2:6" ht="15" x14ac:dyDescent="0.25">
      <c r="B459" s="17">
        <v>509</v>
      </c>
      <c r="C459" s="17" t="s">
        <v>6648</v>
      </c>
      <c r="D459" s="18">
        <v>962</v>
      </c>
      <c r="F459" s="4"/>
    </row>
    <row r="460" spans="2:6" ht="15" x14ac:dyDescent="0.25">
      <c r="B460" s="17">
        <v>510</v>
      </c>
      <c r="C460" s="17" t="s">
        <v>6647</v>
      </c>
      <c r="D460" s="18">
        <v>784</v>
      </c>
      <c r="F460" s="4"/>
    </row>
    <row r="461" spans="2:6" ht="15" x14ac:dyDescent="0.25">
      <c r="B461" s="17">
        <v>511</v>
      </c>
      <c r="C461" s="17" t="s">
        <v>6646</v>
      </c>
      <c r="D461" s="18">
        <v>749</v>
      </c>
      <c r="F461" s="4"/>
    </row>
    <row r="462" spans="2:6" ht="15" x14ac:dyDescent="0.25">
      <c r="B462" s="17">
        <v>512</v>
      </c>
      <c r="C462" s="17" t="s">
        <v>6645</v>
      </c>
      <c r="D462" s="18">
        <v>731</v>
      </c>
      <c r="F462" s="4"/>
    </row>
    <row r="463" spans="2:6" ht="15" x14ac:dyDescent="0.25">
      <c r="B463" s="17">
        <v>513</v>
      </c>
      <c r="C463" s="17" t="s">
        <v>6644</v>
      </c>
      <c r="D463" s="18">
        <v>695</v>
      </c>
      <c r="F463" s="4"/>
    </row>
    <row r="464" spans="2:6" ht="15" x14ac:dyDescent="0.25">
      <c r="B464" s="17">
        <v>514</v>
      </c>
      <c r="C464" s="17" t="s">
        <v>6643</v>
      </c>
      <c r="D464" s="18">
        <v>708</v>
      </c>
      <c r="F464" s="4"/>
    </row>
    <row r="465" spans="2:6" ht="15" x14ac:dyDescent="0.25">
      <c r="B465" s="17">
        <v>515</v>
      </c>
      <c r="C465" s="17" t="s">
        <v>6642</v>
      </c>
      <c r="D465" s="18">
        <v>665</v>
      </c>
      <c r="F465" s="4"/>
    </row>
    <row r="466" spans="2:6" ht="15" x14ac:dyDescent="0.25">
      <c r="B466" s="17">
        <v>516</v>
      </c>
      <c r="C466" s="17" t="s">
        <v>6641</v>
      </c>
      <c r="D466" s="18">
        <v>670</v>
      </c>
      <c r="F466" s="4"/>
    </row>
    <row r="467" spans="2:6" ht="15" x14ac:dyDescent="0.25">
      <c r="B467" s="17">
        <v>517</v>
      </c>
      <c r="C467" s="17" t="s">
        <v>6640</v>
      </c>
      <c r="D467" s="18">
        <v>732</v>
      </c>
      <c r="F467" s="4"/>
    </row>
    <row r="468" spans="2:6" ht="15" x14ac:dyDescent="0.25">
      <c r="B468" s="17">
        <v>518</v>
      </c>
      <c r="C468" s="17" t="s">
        <v>6639</v>
      </c>
      <c r="D468" s="18">
        <v>707</v>
      </c>
      <c r="F468" s="4"/>
    </row>
    <row r="469" spans="2:6" ht="15" x14ac:dyDescent="0.25">
      <c r="B469" s="17">
        <v>519</v>
      </c>
      <c r="C469" s="17" t="s">
        <v>6638</v>
      </c>
      <c r="D469" s="18">
        <v>716</v>
      </c>
      <c r="F469" s="4"/>
    </row>
    <row r="470" spans="2:6" ht="15" x14ac:dyDescent="0.25">
      <c r="B470" s="17">
        <v>520</v>
      </c>
      <c r="C470" s="17" t="s">
        <v>6637</v>
      </c>
      <c r="D470" s="18">
        <v>704</v>
      </c>
      <c r="F470" s="4"/>
    </row>
    <row r="471" spans="2:6" ht="15" x14ac:dyDescent="0.25">
      <c r="B471" s="17">
        <v>521</v>
      </c>
      <c r="C471" s="17" t="s">
        <v>6636</v>
      </c>
      <c r="D471" s="18">
        <v>987</v>
      </c>
      <c r="F471" s="4"/>
    </row>
    <row r="472" spans="2:6" ht="15" x14ac:dyDescent="0.25">
      <c r="B472" s="17">
        <v>522</v>
      </c>
      <c r="C472" s="17" t="s">
        <v>6635</v>
      </c>
      <c r="D472" s="18">
        <v>963</v>
      </c>
      <c r="F472" s="4"/>
    </row>
    <row r="473" spans="2:6" ht="15" x14ac:dyDescent="0.25">
      <c r="B473" s="17">
        <v>523</v>
      </c>
      <c r="C473" s="17" t="s">
        <v>6634</v>
      </c>
      <c r="D473" s="18">
        <v>907</v>
      </c>
      <c r="F473" s="4"/>
    </row>
    <row r="474" spans="2:6" ht="15" x14ac:dyDescent="0.25">
      <c r="B474" s="17">
        <v>524</v>
      </c>
      <c r="C474" s="17" t="s">
        <v>6633</v>
      </c>
      <c r="D474" s="18">
        <v>1003</v>
      </c>
      <c r="F474" s="4"/>
    </row>
    <row r="475" spans="2:6" ht="15" x14ac:dyDescent="0.25">
      <c r="B475" s="17">
        <v>525</v>
      </c>
      <c r="C475" s="17" t="s">
        <v>6632</v>
      </c>
      <c r="D475" s="18">
        <v>958</v>
      </c>
      <c r="F475" s="4"/>
    </row>
    <row r="476" spans="2:6" ht="15" x14ac:dyDescent="0.25">
      <c r="B476" s="17">
        <v>526</v>
      </c>
      <c r="C476" s="17" t="s">
        <v>6631</v>
      </c>
      <c r="D476" s="18">
        <v>1003</v>
      </c>
      <c r="F476" s="4"/>
    </row>
    <row r="477" spans="2:6" ht="15" x14ac:dyDescent="0.25">
      <c r="B477" s="17">
        <v>527</v>
      </c>
      <c r="C477" s="17" t="s">
        <v>6630</v>
      </c>
      <c r="D477" s="18">
        <v>822</v>
      </c>
      <c r="F477" s="4"/>
    </row>
    <row r="478" spans="2:6" ht="15" x14ac:dyDescent="0.25">
      <c r="B478" s="17">
        <v>528</v>
      </c>
      <c r="C478" s="17" t="s">
        <v>6629</v>
      </c>
      <c r="D478" s="18">
        <v>789</v>
      </c>
      <c r="F478" s="4"/>
    </row>
    <row r="479" spans="2:6" ht="15" x14ac:dyDescent="0.25">
      <c r="B479" s="17">
        <v>529</v>
      </c>
      <c r="C479" s="17" t="s">
        <v>587</v>
      </c>
      <c r="D479" s="18">
        <v>715</v>
      </c>
      <c r="F479" s="4"/>
    </row>
    <row r="480" spans="2:6" ht="15" x14ac:dyDescent="0.25">
      <c r="B480" s="17">
        <v>530</v>
      </c>
      <c r="C480" s="17" t="s">
        <v>6628</v>
      </c>
      <c r="D480" s="18">
        <v>705</v>
      </c>
      <c r="F480" s="4"/>
    </row>
    <row r="481" spans="2:6" ht="15" x14ac:dyDescent="0.25">
      <c r="B481" s="17">
        <v>531</v>
      </c>
      <c r="C481" s="17" t="s">
        <v>4953</v>
      </c>
      <c r="D481" s="18">
        <v>695</v>
      </c>
      <c r="F481" s="4"/>
    </row>
    <row r="482" spans="2:6" ht="15" x14ac:dyDescent="0.25">
      <c r="B482" s="17">
        <v>532</v>
      </c>
      <c r="C482" s="17" t="s">
        <v>6627</v>
      </c>
      <c r="D482" s="18">
        <v>679</v>
      </c>
      <c r="F482" s="4"/>
    </row>
    <row r="483" spans="2:6" ht="15" x14ac:dyDescent="0.25">
      <c r="B483" s="17">
        <v>533</v>
      </c>
      <c r="C483" s="17" t="s">
        <v>6626</v>
      </c>
      <c r="D483" s="18">
        <v>942</v>
      </c>
      <c r="F483" s="4"/>
    </row>
    <row r="484" spans="2:6" ht="15" x14ac:dyDescent="0.25">
      <c r="B484" s="17">
        <v>534</v>
      </c>
      <c r="C484" s="17" t="s">
        <v>6625</v>
      </c>
      <c r="D484" s="18">
        <v>915</v>
      </c>
      <c r="F484" s="4"/>
    </row>
    <row r="485" spans="2:6" ht="15" x14ac:dyDescent="0.25">
      <c r="B485" s="17">
        <v>535</v>
      </c>
      <c r="C485" s="17" t="s">
        <v>6624</v>
      </c>
      <c r="D485" s="18">
        <v>895</v>
      </c>
      <c r="F485" s="4"/>
    </row>
    <row r="486" spans="2:6" ht="15" x14ac:dyDescent="0.25">
      <c r="B486" s="17">
        <v>536</v>
      </c>
      <c r="C486" s="17" t="s">
        <v>6623</v>
      </c>
      <c r="D486" s="18">
        <v>923</v>
      </c>
      <c r="F486" s="4"/>
    </row>
    <row r="487" spans="2:6" ht="15" x14ac:dyDescent="0.25">
      <c r="B487" s="17">
        <v>537</v>
      </c>
      <c r="C487" s="17" t="s">
        <v>6622</v>
      </c>
      <c r="D487" s="18">
        <v>866</v>
      </c>
      <c r="F487" s="4"/>
    </row>
    <row r="488" spans="2:6" ht="15" x14ac:dyDescent="0.25">
      <c r="B488" s="17">
        <v>538</v>
      </c>
      <c r="C488" s="17" t="s">
        <v>6621</v>
      </c>
      <c r="D488" s="18">
        <v>843</v>
      </c>
      <c r="F488" s="4"/>
    </row>
    <row r="489" spans="2:6" ht="15" x14ac:dyDescent="0.25">
      <c r="B489" s="17">
        <v>539</v>
      </c>
      <c r="C489" s="17" t="s">
        <v>6620</v>
      </c>
      <c r="D489" s="18">
        <v>735</v>
      </c>
      <c r="F489" s="4"/>
    </row>
    <row r="490" spans="2:6" ht="15" x14ac:dyDescent="0.25">
      <c r="B490" s="17">
        <v>540</v>
      </c>
      <c r="C490" s="17" t="s">
        <v>6619</v>
      </c>
      <c r="D490" s="18">
        <v>653</v>
      </c>
      <c r="F490" s="4"/>
    </row>
    <row r="491" spans="2:6" ht="15" x14ac:dyDescent="0.25">
      <c r="B491" s="17">
        <v>541</v>
      </c>
      <c r="C491" s="17" t="s">
        <v>6618</v>
      </c>
      <c r="D491" s="18">
        <v>642</v>
      </c>
      <c r="F491" s="4"/>
    </row>
    <row r="492" spans="2:6" ht="15" x14ac:dyDescent="0.25">
      <c r="B492" s="17">
        <v>542</v>
      </c>
      <c r="C492" s="17" t="s">
        <v>6617</v>
      </c>
      <c r="D492" s="18">
        <v>712</v>
      </c>
      <c r="F492" s="4"/>
    </row>
    <row r="493" spans="2:6" ht="15" x14ac:dyDescent="0.25">
      <c r="B493" s="17">
        <v>543</v>
      </c>
      <c r="C493" s="17" t="s">
        <v>6616</v>
      </c>
      <c r="D493" s="18">
        <v>633</v>
      </c>
      <c r="F493" s="4"/>
    </row>
    <row r="494" spans="2:6" ht="15" x14ac:dyDescent="0.25">
      <c r="B494" s="17">
        <v>544</v>
      </c>
      <c r="C494" s="17" t="s">
        <v>6615</v>
      </c>
      <c r="D494" s="18">
        <v>660</v>
      </c>
      <c r="F494" s="4"/>
    </row>
    <row r="495" spans="2:6" ht="15" x14ac:dyDescent="0.25">
      <c r="B495" s="17">
        <v>545</v>
      </c>
      <c r="C495" s="17" t="s">
        <v>6614</v>
      </c>
      <c r="D495" s="18">
        <v>671</v>
      </c>
      <c r="F495" s="4"/>
    </row>
    <row r="496" spans="2:6" ht="15" x14ac:dyDescent="0.25">
      <c r="B496" s="17">
        <v>546</v>
      </c>
      <c r="C496" s="17" t="s">
        <v>6613</v>
      </c>
      <c r="D496" s="18">
        <v>663</v>
      </c>
      <c r="F496" s="4"/>
    </row>
    <row r="497" spans="2:6" ht="15" x14ac:dyDescent="0.25">
      <c r="B497" s="17">
        <v>547</v>
      </c>
      <c r="C497" s="17" t="s">
        <v>1792</v>
      </c>
      <c r="D497" s="18">
        <v>653</v>
      </c>
      <c r="F497" s="4"/>
    </row>
    <row r="498" spans="2:6" ht="15" x14ac:dyDescent="0.25">
      <c r="B498" s="17">
        <v>548</v>
      </c>
      <c r="C498" s="17" t="s">
        <v>6612</v>
      </c>
      <c r="D498" s="18">
        <v>693</v>
      </c>
      <c r="F498" s="4"/>
    </row>
    <row r="499" spans="2:6" ht="15" x14ac:dyDescent="0.25">
      <c r="B499" s="17">
        <v>549</v>
      </c>
      <c r="C499" s="17" t="s">
        <v>6611</v>
      </c>
      <c r="D499" s="18">
        <v>670</v>
      </c>
      <c r="F499" s="4"/>
    </row>
    <row r="500" spans="2:6" ht="15" x14ac:dyDescent="0.25">
      <c r="B500" s="17">
        <v>550</v>
      </c>
      <c r="C500" s="17" t="s">
        <v>6610</v>
      </c>
      <c r="D500" s="18">
        <v>664</v>
      </c>
      <c r="F500" s="4"/>
    </row>
    <row r="501" spans="2:6" ht="15" x14ac:dyDescent="0.25">
      <c r="B501" s="17">
        <v>551</v>
      </c>
      <c r="C501" s="17" t="s">
        <v>6609</v>
      </c>
      <c r="D501" s="18">
        <v>969</v>
      </c>
      <c r="F501" s="4"/>
    </row>
    <row r="502" spans="2:6" ht="15" x14ac:dyDescent="0.25">
      <c r="B502" s="17">
        <v>552</v>
      </c>
      <c r="C502" s="17" t="s">
        <v>6608</v>
      </c>
      <c r="D502" s="18">
        <v>965</v>
      </c>
      <c r="F502" s="4"/>
    </row>
    <row r="503" spans="2:6" ht="15" x14ac:dyDescent="0.25">
      <c r="B503" s="17">
        <v>553</v>
      </c>
      <c r="C503" s="17" t="s">
        <v>5955</v>
      </c>
      <c r="D503" s="18">
        <v>909</v>
      </c>
      <c r="F503" s="4"/>
    </row>
    <row r="504" spans="2:6" ht="15" x14ac:dyDescent="0.25">
      <c r="B504" s="17">
        <v>554</v>
      </c>
      <c r="C504" s="17" t="s">
        <v>6607</v>
      </c>
      <c r="D504" s="18">
        <v>829</v>
      </c>
      <c r="F504" s="4"/>
    </row>
    <row r="505" spans="2:6" ht="15" x14ac:dyDescent="0.25">
      <c r="B505" s="17">
        <v>555</v>
      </c>
      <c r="C505" s="17" t="s">
        <v>6606</v>
      </c>
      <c r="D505" s="18">
        <v>881</v>
      </c>
      <c r="F505" s="4"/>
    </row>
    <row r="506" spans="2:6" ht="15" x14ac:dyDescent="0.25">
      <c r="B506" s="17">
        <v>556</v>
      </c>
      <c r="C506" s="17" t="s">
        <v>6605</v>
      </c>
      <c r="D506" s="18">
        <v>833</v>
      </c>
      <c r="F506" s="4"/>
    </row>
    <row r="507" spans="2:6" ht="15" x14ac:dyDescent="0.25">
      <c r="B507" s="17">
        <v>557</v>
      </c>
      <c r="C507" s="17" t="s">
        <v>4396</v>
      </c>
      <c r="D507" s="18">
        <v>736</v>
      </c>
      <c r="F507" s="4"/>
    </row>
    <row r="508" spans="2:6" ht="15" x14ac:dyDescent="0.25">
      <c r="B508" s="17">
        <v>558</v>
      </c>
      <c r="C508" s="17" t="s">
        <v>6604</v>
      </c>
      <c r="D508" s="18">
        <v>814</v>
      </c>
      <c r="F508" s="4"/>
    </row>
    <row r="509" spans="2:6" ht="15" x14ac:dyDescent="0.25">
      <c r="B509" s="17">
        <v>559</v>
      </c>
      <c r="C509" s="17" t="s">
        <v>6603</v>
      </c>
      <c r="D509" s="18">
        <v>705</v>
      </c>
      <c r="F509" s="4"/>
    </row>
    <row r="510" spans="2:6" ht="15" x14ac:dyDescent="0.25">
      <c r="B510" s="17">
        <v>560</v>
      </c>
      <c r="C510" s="17" t="s">
        <v>896</v>
      </c>
      <c r="D510" s="18">
        <v>721</v>
      </c>
      <c r="F510" s="4"/>
    </row>
    <row r="511" spans="2:6" ht="15" x14ac:dyDescent="0.25">
      <c r="B511" s="17">
        <v>561</v>
      </c>
      <c r="C511" s="17" t="s">
        <v>647</v>
      </c>
      <c r="D511" s="18">
        <v>728</v>
      </c>
      <c r="F511" s="4"/>
    </row>
    <row r="512" spans="2:6" ht="15" x14ac:dyDescent="0.25">
      <c r="B512" s="17">
        <v>562</v>
      </c>
      <c r="C512" s="17" t="s">
        <v>6602</v>
      </c>
      <c r="D512" s="18">
        <v>702</v>
      </c>
      <c r="F512" s="4"/>
    </row>
    <row r="513" spans="2:6" ht="15" x14ac:dyDescent="0.25">
      <c r="B513" s="17">
        <v>563</v>
      </c>
      <c r="C513" s="17" t="s">
        <v>1461</v>
      </c>
      <c r="D513" s="18">
        <v>707</v>
      </c>
      <c r="F513" s="4"/>
    </row>
    <row r="514" spans="2:6" ht="15" x14ac:dyDescent="0.25">
      <c r="B514" s="17">
        <v>564</v>
      </c>
      <c r="C514" s="17" t="s">
        <v>5329</v>
      </c>
      <c r="D514" s="18">
        <v>731</v>
      </c>
      <c r="F514" s="4"/>
    </row>
    <row r="515" spans="2:6" ht="15" x14ac:dyDescent="0.25">
      <c r="B515" s="17">
        <v>565</v>
      </c>
      <c r="C515" s="17" t="s">
        <v>1118</v>
      </c>
      <c r="D515" s="18">
        <v>692</v>
      </c>
      <c r="F515" s="4"/>
    </row>
    <row r="516" spans="2:6" ht="15" x14ac:dyDescent="0.25">
      <c r="B516" s="17">
        <v>566</v>
      </c>
      <c r="C516" s="17" t="s">
        <v>6601</v>
      </c>
      <c r="D516" s="18">
        <v>654</v>
      </c>
      <c r="F516" s="4"/>
    </row>
    <row r="517" spans="2:6" ht="15" x14ac:dyDescent="0.25">
      <c r="B517" s="17">
        <v>567</v>
      </c>
      <c r="C517" s="17" t="s">
        <v>1121</v>
      </c>
      <c r="D517" s="18">
        <v>682</v>
      </c>
      <c r="F517" s="4"/>
    </row>
    <row r="518" spans="2:6" ht="15" x14ac:dyDescent="0.25">
      <c r="B518" s="17">
        <v>568</v>
      </c>
      <c r="C518" s="17" t="s">
        <v>6600</v>
      </c>
      <c r="D518" s="18">
        <v>666</v>
      </c>
      <c r="F518" s="4"/>
    </row>
    <row r="519" spans="2:6" ht="15" x14ac:dyDescent="0.25">
      <c r="B519" s="17">
        <v>569</v>
      </c>
      <c r="C519" s="17" t="s">
        <v>3112</v>
      </c>
      <c r="D519" s="18">
        <v>679</v>
      </c>
      <c r="F519" s="4"/>
    </row>
    <row r="520" spans="2:6" ht="15" x14ac:dyDescent="0.25">
      <c r="B520" s="17">
        <v>570</v>
      </c>
      <c r="C520" s="17" t="s">
        <v>6599</v>
      </c>
      <c r="D520" s="18">
        <v>641</v>
      </c>
      <c r="F520" s="4"/>
    </row>
    <row r="521" spans="2:6" ht="15" x14ac:dyDescent="0.25">
      <c r="B521" s="17">
        <v>571</v>
      </c>
      <c r="C521" s="17" t="s">
        <v>6598</v>
      </c>
      <c r="D521" s="18">
        <v>700</v>
      </c>
      <c r="F521" s="4"/>
    </row>
    <row r="522" spans="2:6" ht="15" x14ac:dyDescent="0.25">
      <c r="B522" s="17">
        <v>572</v>
      </c>
      <c r="C522" s="17" t="s">
        <v>6597</v>
      </c>
      <c r="D522" s="18">
        <v>708</v>
      </c>
      <c r="F522" s="4"/>
    </row>
    <row r="523" spans="2:6" ht="15" x14ac:dyDescent="0.25">
      <c r="B523" s="17">
        <v>573</v>
      </c>
      <c r="C523" s="17" t="s">
        <v>1434</v>
      </c>
      <c r="D523" s="18">
        <v>675</v>
      </c>
      <c r="F523" s="4"/>
    </row>
    <row r="524" spans="2:6" ht="15" x14ac:dyDescent="0.25">
      <c r="B524" s="17">
        <v>574</v>
      </c>
      <c r="C524" s="17" t="s">
        <v>6596</v>
      </c>
      <c r="D524" s="18">
        <v>860</v>
      </c>
      <c r="F524" s="4"/>
    </row>
    <row r="525" spans="2:6" ht="15" x14ac:dyDescent="0.25">
      <c r="B525" s="17">
        <v>575</v>
      </c>
      <c r="C525" s="17" t="s">
        <v>6595</v>
      </c>
      <c r="D525" s="18">
        <v>882</v>
      </c>
      <c r="F525" s="4"/>
    </row>
    <row r="526" spans="2:6" ht="15" x14ac:dyDescent="0.25">
      <c r="B526" s="17">
        <v>576</v>
      </c>
      <c r="C526" s="17" t="s">
        <v>6594</v>
      </c>
      <c r="D526" s="18">
        <v>758</v>
      </c>
      <c r="F526" s="4"/>
    </row>
    <row r="527" spans="2:6" ht="15" x14ac:dyDescent="0.25">
      <c r="B527" s="17">
        <v>577</v>
      </c>
      <c r="C527" s="17" t="s">
        <v>4752</v>
      </c>
      <c r="D527" s="18">
        <v>758</v>
      </c>
      <c r="F527" s="4"/>
    </row>
    <row r="528" spans="2:6" ht="15" x14ac:dyDescent="0.25">
      <c r="B528" s="17">
        <v>578</v>
      </c>
      <c r="C528" s="17" t="s">
        <v>6593</v>
      </c>
      <c r="D528" s="18">
        <v>752</v>
      </c>
      <c r="F528" s="4"/>
    </row>
    <row r="529" spans="2:6" ht="15" x14ac:dyDescent="0.25">
      <c r="B529" s="17">
        <v>579</v>
      </c>
      <c r="C529" s="17" t="s">
        <v>4121</v>
      </c>
      <c r="D529" s="18">
        <v>713</v>
      </c>
      <c r="F529" s="4"/>
    </row>
    <row r="530" spans="2:6" ht="15" x14ac:dyDescent="0.25">
      <c r="B530" s="17">
        <v>580</v>
      </c>
      <c r="C530" s="17" t="s">
        <v>6592</v>
      </c>
      <c r="D530" s="18">
        <v>801</v>
      </c>
      <c r="F530" s="4"/>
    </row>
    <row r="531" spans="2:6" ht="15" x14ac:dyDescent="0.25">
      <c r="B531" s="17">
        <v>581</v>
      </c>
      <c r="C531" s="17" t="s">
        <v>6591</v>
      </c>
      <c r="D531" s="18">
        <v>838</v>
      </c>
      <c r="F531" s="4"/>
    </row>
    <row r="532" spans="2:6" ht="15" x14ac:dyDescent="0.25">
      <c r="B532" s="17">
        <v>582</v>
      </c>
      <c r="C532" s="17" t="s">
        <v>5882</v>
      </c>
      <c r="D532" s="18">
        <v>744</v>
      </c>
      <c r="F532" s="4"/>
    </row>
    <row r="533" spans="2:6" ht="15" x14ac:dyDescent="0.25">
      <c r="B533" s="17">
        <v>583</v>
      </c>
      <c r="C533" s="17" t="s">
        <v>2434</v>
      </c>
      <c r="D533" s="18">
        <v>723</v>
      </c>
      <c r="F533" s="4"/>
    </row>
    <row r="534" spans="2:6" ht="15" x14ac:dyDescent="0.25">
      <c r="B534" s="17">
        <v>584</v>
      </c>
      <c r="C534" s="17" t="s">
        <v>6590</v>
      </c>
      <c r="D534" s="18">
        <v>711</v>
      </c>
      <c r="F534" s="4"/>
    </row>
    <row r="535" spans="2:6" ht="15" x14ac:dyDescent="0.25">
      <c r="B535" s="17">
        <v>585</v>
      </c>
      <c r="C535" s="17" t="s">
        <v>6589</v>
      </c>
      <c r="D535" s="18">
        <v>694</v>
      </c>
      <c r="F535" s="4"/>
    </row>
    <row r="536" spans="2:6" ht="15" x14ac:dyDescent="0.25">
      <c r="B536" s="17">
        <v>586</v>
      </c>
      <c r="C536" s="17" t="s">
        <v>6588</v>
      </c>
      <c r="D536" s="18">
        <v>901</v>
      </c>
      <c r="F536" s="4"/>
    </row>
    <row r="537" spans="2:6" ht="15" x14ac:dyDescent="0.25">
      <c r="B537" s="17">
        <v>587</v>
      </c>
      <c r="C537" s="17" t="s">
        <v>6587</v>
      </c>
      <c r="D537" s="18">
        <v>871</v>
      </c>
      <c r="F537" s="4"/>
    </row>
    <row r="538" spans="2:6" ht="15" x14ac:dyDescent="0.25">
      <c r="B538" s="17">
        <v>588</v>
      </c>
      <c r="C538" s="17" t="s">
        <v>733</v>
      </c>
      <c r="D538" s="18">
        <v>828</v>
      </c>
      <c r="F538" s="4"/>
    </row>
    <row r="539" spans="2:6" ht="15" x14ac:dyDescent="0.25">
      <c r="B539" s="17">
        <v>589</v>
      </c>
      <c r="C539" s="17" t="s">
        <v>6586</v>
      </c>
      <c r="D539" s="18">
        <v>820</v>
      </c>
      <c r="F539" s="4"/>
    </row>
    <row r="540" spans="2:6" ht="15" x14ac:dyDescent="0.25">
      <c r="B540" s="17">
        <v>590</v>
      </c>
      <c r="C540" s="17" t="s">
        <v>6585</v>
      </c>
      <c r="D540" s="18">
        <v>797</v>
      </c>
      <c r="F540" s="4"/>
    </row>
    <row r="541" spans="2:6" ht="15" x14ac:dyDescent="0.25">
      <c r="B541" s="17">
        <v>591</v>
      </c>
      <c r="C541" s="17" t="s">
        <v>6584</v>
      </c>
      <c r="D541" s="18">
        <v>799</v>
      </c>
      <c r="F541" s="4"/>
    </row>
    <row r="542" spans="2:6" ht="15" x14ac:dyDescent="0.25">
      <c r="B542" s="17">
        <v>592</v>
      </c>
      <c r="C542" s="17" t="s">
        <v>6583</v>
      </c>
      <c r="D542" s="18">
        <v>721</v>
      </c>
      <c r="F542" s="4"/>
    </row>
    <row r="543" spans="2:6" ht="15" x14ac:dyDescent="0.25">
      <c r="B543" s="17">
        <v>593</v>
      </c>
      <c r="C543" s="17" t="s">
        <v>6582</v>
      </c>
      <c r="D543" s="18">
        <v>692</v>
      </c>
      <c r="F543" s="4"/>
    </row>
    <row r="544" spans="2:6" ht="15" x14ac:dyDescent="0.25">
      <c r="B544" s="17">
        <v>594</v>
      </c>
      <c r="C544" s="17" t="s">
        <v>6257</v>
      </c>
      <c r="D544" s="18">
        <v>672</v>
      </c>
      <c r="F544" s="4"/>
    </row>
    <row r="545" spans="2:6" ht="15" x14ac:dyDescent="0.25">
      <c r="B545" s="17">
        <v>595</v>
      </c>
      <c r="C545" s="17" t="s">
        <v>6581</v>
      </c>
      <c r="D545" s="18">
        <v>669</v>
      </c>
      <c r="F545" s="4"/>
    </row>
    <row r="546" spans="2:6" ht="15" x14ac:dyDescent="0.25">
      <c r="B546" s="17">
        <v>596</v>
      </c>
      <c r="C546" s="17" t="s">
        <v>4600</v>
      </c>
      <c r="D546" s="18">
        <v>673</v>
      </c>
      <c r="F546" s="4"/>
    </row>
    <row r="547" spans="2:6" ht="15" x14ac:dyDescent="0.25">
      <c r="B547" s="17">
        <v>597</v>
      </c>
      <c r="C547" s="17" t="s">
        <v>6580</v>
      </c>
      <c r="D547" s="18">
        <v>793</v>
      </c>
      <c r="F547" s="4"/>
    </row>
    <row r="548" spans="2:6" ht="15" x14ac:dyDescent="0.25">
      <c r="B548" s="17">
        <v>598</v>
      </c>
      <c r="C548" s="17" t="s">
        <v>6579</v>
      </c>
      <c r="D548" s="18">
        <v>794</v>
      </c>
      <c r="F548" s="4"/>
    </row>
    <row r="549" spans="2:6" ht="15" x14ac:dyDescent="0.25">
      <c r="B549" s="17">
        <v>599</v>
      </c>
      <c r="C549" s="17" t="s">
        <v>6578</v>
      </c>
      <c r="D549" s="18">
        <v>743</v>
      </c>
      <c r="F549" s="4"/>
    </row>
    <row r="550" spans="2:6" ht="15" x14ac:dyDescent="0.25">
      <c r="B550" s="17">
        <v>600</v>
      </c>
      <c r="C550" s="17" t="s">
        <v>6577</v>
      </c>
      <c r="D550" s="18">
        <v>672</v>
      </c>
      <c r="F550" s="4"/>
    </row>
    <row r="551" spans="2:6" ht="15" x14ac:dyDescent="0.25">
      <c r="B551" s="17">
        <v>601</v>
      </c>
      <c r="C551" s="17" t="s">
        <v>6576</v>
      </c>
      <c r="D551" s="18">
        <v>754</v>
      </c>
      <c r="F551" s="4"/>
    </row>
    <row r="552" spans="2:6" ht="15" x14ac:dyDescent="0.25">
      <c r="B552" s="17">
        <v>602</v>
      </c>
      <c r="C552" s="17" t="s">
        <v>6575</v>
      </c>
      <c r="D552" s="18">
        <v>787</v>
      </c>
      <c r="F552" s="4"/>
    </row>
    <row r="553" spans="2:6" ht="15" x14ac:dyDescent="0.25">
      <c r="B553" s="17">
        <v>603</v>
      </c>
      <c r="C553" s="17" t="s">
        <v>6574</v>
      </c>
      <c r="D553" s="18">
        <v>696</v>
      </c>
      <c r="F553" s="4"/>
    </row>
    <row r="554" spans="2:6" ht="15" x14ac:dyDescent="0.25">
      <c r="B554" s="17">
        <v>604</v>
      </c>
      <c r="C554" s="17" t="s">
        <v>6573</v>
      </c>
      <c r="D554" s="18">
        <v>778</v>
      </c>
      <c r="F554" s="4"/>
    </row>
    <row r="555" spans="2:6" ht="15" x14ac:dyDescent="0.25">
      <c r="B555" s="17">
        <v>605</v>
      </c>
      <c r="C555" s="17" t="s">
        <v>6572</v>
      </c>
      <c r="D555" s="18">
        <v>740</v>
      </c>
      <c r="F555" s="4"/>
    </row>
    <row r="556" spans="2:6" ht="15" x14ac:dyDescent="0.25">
      <c r="B556" s="17">
        <v>606</v>
      </c>
      <c r="C556" s="17" t="s">
        <v>6571</v>
      </c>
      <c r="D556" s="18">
        <v>735</v>
      </c>
      <c r="F556" s="4"/>
    </row>
    <row r="557" spans="2:6" ht="15" x14ac:dyDescent="0.25">
      <c r="B557" s="17">
        <v>607</v>
      </c>
      <c r="C557" s="17" t="s">
        <v>6570</v>
      </c>
      <c r="D557" s="18">
        <v>653</v>
      </c>
      <c r="F557" s="4"/>
    </row>
    <row r="558" spans="2:6" ht="15" x14ac:dyDescent="0.25">
      <c r="B558" s="17">
        <v>608</v>
      </c>
      <c r="C558" s="17" t="s">
        <v>6569</v>
      </c>
      <c r="D558" s="18">
        <v>709</v>
      </c>
      <c r="F558" s="4"/>
    </row>
    <row r="559" spans="2:6" ht="15" x14ac:dyDescent="0.25">
      <c r="B559" s="17">
        <v>609</v>
      </c>
      <c r="C559" s="17" t="s">
        <v>6568</v>
      </c>
      <c r="D559" s="18">
        <v>679</v>
      </c>
      <c r="F559" s="4"/>
    </row>
    <row r="560" spans="2:6" ht="15" x14ac:dyDescent="0.25">
      <c r="B560" s="17">
        <v>610</v>
      </c>
      <c r="C560" s="17" t="s">
        <v>6567</v>
      </c>
      <c r="D560" s="18">
        <v>672</v>
      </c>
      <c r="F560" s="4"/>
    </row>
    <row r="561" spans="2:6" ht="15" x14ac:dyDescent="0.25">
      <c r="B561" s="17">
        <v>611</v>
      </c>
      <c r="C561" s="17" t="s">
        <v>6566</v>
      </c>
      <c r="D561" s="18">
        <v>683</v>
      </c>
      <c r="F561" s="4"/>
    </row>
    <row r="562" spans="2:6" ht="15" x14ac:dyDescent="0.25">
      <c r="B562" s="17">
        <v>612</v>
      </c>
      <c r="C562" s="17" t="s">
        <v>3163</v>
      </c>
      <c r="D562" s="18">
        <v>682</v>
      </c>
      <c r="F562" s="4"/>
    </row>
    <row r="563" spans="2:6" ht="15" x14ac:dyDescent="0.25">
      <c r="B563" s="17">
        <v>613</v>
      </c>
      <c r="C563" s="17" t="s">
        <v>6565</v>
      </c>
      <c r="D563" s="18">
        <v>637</v>
      </c>
      <c r="F563" s="4"/>
    </row>
    <row r="564" spans="2:6" ht="15" x14ac:dyDescent="0.25">
      <c r="B564" s="17">
        <v>614</v>
      </c>
      <c r="C564" s="17" t="s">
        <v>6564</v>
      </c>
      <c r="D564" s="18">
        <v>667</v>
      </c>
      <c r="F564" s="4"/>
    </row>
    <row r="565" spans="2:6" ht="15" x14ac:dyDescent="0.25">
      <c r="B565" s="17">
        <v>651</v>
      </c>
      <c r="C565" s="17" t="s">
        <v>6563</v>
      </c>
      <c r="D565" s="18">
        <v>698</v>
      </c>
      <c r="F565" s="4"/>
    </row>
    <row r="566" spans="2:6" ht="15" x14ac:dyDescent="0.25">
      <c r="B566" s="17">
        <v>652</v>
      </c>
      <c r="C566" s="17" t="s">
        <v>6562</v>
      </c>
      <c r="D566" s="18">
        <v>661</v>
      </c>
      <c r="F566" s="4"/>
    </row>
    <row r="567" spans="2:6" ht="15" x14ac:dyDescent="0.25">
      <c r="B567" s="17">
        <v>653</v>
      </c>
      <c r="C567" s="17" t="s">
        <v>6561</v>
      </c>
      <c r="D567" s="18">
        <v>641</v>
      </c>
      <c r="F567" s="4"/>
    </row>
    <row r="568" spans="2:6" ht="15" x14ac:dyDescent="0.25">
      <c r="B568" s="17">
        <v>654</v>
      </c>
      <c r="C568" s="17" t="s">
        <v>6560</v>
      </c>
      <c r="D568" s="18">
        <v>644</v>
      </c>
      <c r="F568" s="4"/>
    </row>
    <row r="569" spans="2:6" ht="15" x14ac:dyDescent="0.25">
      <c r="B569" s="17">
        <v>655</v>
      </c>
      <c r="C569" s="17" t="s">
        <v>6559</v>
      </c>
      <c r="D569" s="18">
        <v>678</v>
      </c>
      <c r="F569" s="4"/>
    </row>
    <row r="570" spans="2:6" ht="15" x14ac:dyDescent="0.25">
      <c r="B570" s="17">
        <v>656</v>
      </c>
      <c r="C570" s="17" t="s">
        <v>6558</v>
      </c>
      <c r="D570" s="18">
        <v>695</v>
      </c>
      <c r="F570" s="4"/>
    </row>
    <row r="571" spans="2:6" ht="15" x14ac:dyDescent="0.25">
      <c r="B571" s="17">
        <v>657</v>
      </c>
      <c r="C571" s="17" t="s">
        <v>6557</v>
      </c>
      <c r="D571" s="18">
        <v>677</v>
      </c>
      <c r="F571" s="4"/>
    </row>
    <row r="572" spans="2:6" ht="15" x14ac:dyDescent="0.25">
      <c r="B572" s="17">
        <v>658</v>
      </c>
      <c r="C572" s="17" t="s">
        <v>6556</v>
      </c>
      <c r="D572" s="18">
        <v>669</v>
      </c>
      <c r="F572" s="4"/>
    </row>
    <row r="573" spans="2:6" ht="15" x14ac:dyDescent="0.25">
      <c r="B573" s="17">
        <v>659</v>
      </c>
      <c r="C573" s="17" t="s">
        <v>6555</v>
      </c>
      <c r="D573" s="18">
        <v>650</v>
      </c>
      <c r="F573" s="4"/>
    </row>
    <row r="574" spans="2:6" ht="15" x14ac:dyDescent="0.25">
      <c r="B574" s="17">
        <v>660</v>
      </c>
      <c r="C574" s="17" t="s">
        <v>1461</v>
      </c>
      <c r="D574" s="18">
        <v>648</v>
      </c>
      <c r="F574" s="4"/>
    </row>
    <row r="575" spans="2:6" ht="15" x14ac:dyDescent="0.25">
      <c r="B575" s="17">
        <v>661</v>
      </c>
      <c r="C575" s="17" t="s">
        <v>1397</v>
      </c>
      <c r="D575" s="18">
        <v>629</v>
      </c>
      <c r="F575" s="4"/>
    </row>
    <row r="576" spans="2:6" ht="15" x14ac:dyDescent="0.25">
      <c r="B576" s="17">
        <v>662</v>
      </c>
      <c r="C576" s="17" t="s">
        <v>6554</v>
      </c>
      <c r="D576" s="18">
        <v>607</v>
      </c>
      <c r="F576" s="4"/>
    </row>
    <row r="577" spans="2:6" ht="15" x14ac:dyDescent="0.25">
      <c r="B577" s="17">
        <v>663</v>
      </c>
      <c r="C577" s="17" t="s">
        <v>6553</v>
      </c>
      <c r="D577" s="18">
        <v>680</v>
      </c>
      <c r="F577" s="4"/>
    </row>
    <row r="578" spans="2:6" ht="15" x14ac:dyDescent="0.25">
      <c r="B578" s="17">
        <v>664</v>
      </c>
      <c r="C578" s="17" t="s">
        <v>6552</v>
      </c>
      <c r="D578" s="18">
        <v>676</v>
      </c>
      <c r="F578" s="4"/>
    </row>
    <row r="579" spans="2:6" ht="15" x14ac:dyDescent="0.25">
      <c r="B579" s="17">
        <v>665</v>
      </c>
      <c r="C579" s="17" t="s">
        <v>6551</v>
      </c>
      <c r="D579" s="18">
        <v>623</v>
      </c>
      <c r="F579" s="4"/>
    </row>
    <row r="580" spans="2:6" ht="15" x14ac:dyDescent="0.25">
      <c r="B580" s="17">
        <v>666</v>
      </c>
      <c r="C580" s="17" t="s">
        <v>6550</v>
      </c>
      <c r="D580" s="18">
        <v>641</v>
      </c>
      <c r="F580" s="4"/>
    </row>
    <row r="581" spans="2:6" ht="15" x14ac:dyDescent="0.25">
      <c r="B581" s="17">
        <v>667</v>
      </c>
      <c r="C581" s="17" t="s">
        <v>6549</v>
      </c>
      <c r="D581" s="18">
        <v>672</v>
      </c>
      <c r="F581" s="4"/>
    </row>
    <row r="582" spans="2:6" ht="15" x14ac:dyDescent="0.25">
      <c r="B582" s="17">
        <v>668</v>
      </c>
      <c r="C582" s="17" t="s">
        <v>6548</v>
      </c>
      <c r="D582" s="18">
        <v>645</v>
      </c>
      <c r="F582" s="4"/>
    </row>
    <row r="583" spans="2:6" ht="15" x14ac:dyDescent="0.25">
      <c r="B583" s="17">
        <v>669</v>
      </c>
      <c r="C583" s="17" t="s">
        <v>6547</v>
      </c>
      <c r="D583" s="18">
        <v>650</v>
      </c>
      <c r="F583" s="4"/>
    </row>
    <row r="584" spans="2:6" ht="15" x14ac:dyDescent="0.25">
      <c r="B584" s="17">
        <v>670</v>
      </c>
      <c r="C584" s="17" t="s">
        <v>6546</v>
      </c>
      <c r="D584" s="18">
        <v>630</v>
      </c>
      <c r="F584" s="4"/>
    </row>
    <row r="585" spans="2:6" ht="15" x14ac:dyDescent="0.25">
      <c r="B585" s="17">
        <v>671</v>
      </c>
      <c r="C585" s="17" t="s">
        <v>4622</v>
      </c>
      <c r="D585" s="18">
        <v>606</v>
      </c>
      <c r="F585" s="4"/>
    </row>
    <row r="586" spans="2:6" ht="15" x14ac:dyDescent="0.25">
      <c r="B586" s="17">
        <v>672</v>
      </c>
      <c r="C586" s="17" t="s">
        <v>6545</v>
      </c>
      <c r="D586" s="18">
        <v>620</v>
      </c>
      <c r="F586" s="4"/>
    </row>
    <row r="587" spans="2:6" ht="15" x14ac:dyDescent="0.25">
      <c r="B587" s="17">
        <v>673</v>
      </c>
      <c r="C587" s="17" t="s">
        <v>6544</v>
      </c>
      <c r="D587" s="18">
        <v>584</v>
      </c>
      <c r="F587" s="4"/>
    </row>
    <row r="588" spans="2:6" ht="15" x14ac:dyDescent="0.25">
      <c r="B588" s="19">
        <v>674</v>
      </c>
      <c r="C588" s="17" t="s">
        <v>6543</v>
      </c>
      <c r="D588" s="20">
        <v>571</v>
      </c>
      <c r="F588" s="4"/>
    </row>
    <row r="589" spans="2:6" ht="15" x14ac:dyDescent="0.25">
      <c r="B589" s="17">
        <v>675</v>
      </c>
      <c r="C589" s="17" t="s">
        <v>6542</v>
      </c>
      <c r="D589" s="18">
        <v>633</v>
      </c>
      <c r="F589" s="4"/>
    </row>
    <row r="590" spans="2:6" ht="15" x14ac:dyDescent="0.25">
      <c r="B590" s="17">
        <v>676</v>
      </c>
      <c r="C590" s="17" t="s">
        <v>6541</v>
      </c>
      <c r="D590" s="18">
        <v>614</v>
      </c>
      <c r="F590" s="4"/>
    </row>
    <row r="591" spans="2:6" ht="15" x14ac:dyDescent="0.25">
      <c r="B591" s="17">
        <v>677</v>
      </c>
      <c r="C591" s="17" t="s">
        <v>1214</v>
      </c>
      <c r="D591" s="18">
        <v>616</v>
      </c>
      <c r="F591" s="4"/>
    </row>
    <row r="592" spans="2:6" ht="15" x14ac:dyDescent="0.25">
      <c r="B592" s="17">
        <v>678</v>
      </c>
      <c r="C592" s="17" t="s">
        <v>6540</v>
      </c>
      <c r="D592" s="18">
        <v>595</v>
      </c>
      <c r="F592" s="4"/>
    </row>
    <row r="593" spans="2:6" ht="15" x14ac:dyDescent="0.25">
      <c r="B593" s="17">
        <v>679</v>
      </c>
      <c r="C593" s="17" t="s">
        <v>6539</v>
      </c>
      <c r="D593" s="18">
        <v>589</v>
      </c>
      <c r="F593" s="4"/>
    </row>
    <row r="594" spans="2:6" ht="15" x14ac:dyDescent="0.25">
      <c r="B594" s="17">
        <v>680</v>
      </c>
      <c r="C594" s="17" t="s">
        <v>6538</v>
      </c>
      <c r="D594" s="18">
        <v>605</v>
      </c>
      <c r="F594" s="4"/>
    </row>
    <row r="595" spans="2:6" ht="15" x14ac:dyDescent="0.25">
      <c r="B595" s="17">
        <v>681</v>
      </c>
      <c r="C595" s="17" t="s">
        <v>6537</v>
      </c>
      <c r="D595" s="18">
        <v>581</v>
      </c>
      <c r="F595" s="4"/>
    </row>
    <row r="596" spans="2:6" ht="15" x14ac:dyDescent="0.25">
      <c r="B596" s="17">
        <v>682</v>
      </c>
      <c r="C596" s="17" t="s">
        <v>6536</v>
      </c>
      <c r="D596" s="18">
        <v>682</v>
      </c>
      <c r="F596" s="4"/>
    </row>
    <row r="597" spans="2:6" ht="15" x14ac:dyDescent="0.25">
      <c r="B597" s="17">
        <v>683</v>
      </c>
      <c r="C597" s="17" t="s">
        <v>6535</v>
      </c>
      <c r="D597" s="18">
        <v>669</v>
      </c>
      <c r="F597" s="4"/>
    </row>
    <row r="598" spans="2:6" ht="15" x14ac:dyDescent="0.25">
      <c r="B598" s="17">
        <v>684</v>
      </c>
      <c r="C598" s="17" t="s">
        <v>6534</v>
      </c>
      <c r="D598" s="18">
        <v>634</v>
      </c>
      <c r="F598" s="4"/>
    </row>
    <row r="599" spans="2:6" ht="15" x14ac:dyDescent="0.25">
      <c r="B599" s="17">
        <v>685</v>
      </c>
      <c r="C599" s="17" t="s">
        <v>6533</v>
      </c>
      <c r="D599" s="18">
        <v>637</v>
      </c>
      <c r="F599" s="4"/>
    </row>
    <row r="600" spans="2:6" ht="15" x14ac:dyDescent="0.25">
      <c r="B600" s="17">
        <v>686</v>
      </c>
      <c r="C600" s="17" t="s">
        <v>6532</v>
      </c>
      <c r="D600" s="18">
        <v>644</v>
      </c>
      <c r="F600" s="4"/>
    </row>
    <row r="601" spans="2:6" ht="15" x14ac:dyDescent="0.25">
      <c r="B601" s="17">
        <v>687</v>
      </c>
      <c r="C601" s="17" t="s">
        <v>6531</v>
      </c>
      <c r="D601" s="18">
        <v>623</v>
      </c>
      <c r="F601" s="4"/>
    </row>
    <row r="602" spans="2:6" ht="15" x14ac:dyDescent="0.25">
      <c r="B602" s="17">
        <v>688</v>
      </c>
      <c r="C602" s="17" t="s">
        <v>6530</v>
      </c>
      <c r="D602" s="18">
        <v>598</v>
      </c>
      <c r="F602" s="4"/>
    </row>
    <row r="603" spans="2:6" ht="15" x14ac:dyDescent="0.25">
      <c r="B603" s="17">
        <v>689</v>
      </c>
      <c r="C603" s="17" t="s">
        <v>6529</v>
      </c>
      <c r="D603" s="18">
        <v>594</v>
      </c>
      <c r="F603" s="4"/>
    </row>
    <row r="604" spans="2:6" ht="15" x14ac:dyDescent="0.25">
      <c r="B604" s="17">
        <v>690</v>
      </c>
      <c r="C604" s="17" t="s">
        <v>6528</v>
      </c>
      <c r="D604" s="18">
        <v>637</v>
      </c>
      <c r="F604" s="4"/>
    </row>
    <row r="605" spans="2:6" ht="15" x14ac:dyDescent="0.25">
      <c r="B605" s="17">
        <v>691</v>
      </c>
      <c r="C605" s="17" t="s">
        <v>340</v>
      </c>
      <c r="D605" s="18">
        <v>657</v>
      </c>
      <c r="F605" s="4"/>
    </row>
    <row r="606" spans="2:6" ht="15" x14ac:dyDescent="0.25">
      <c r="B606" s="17">
        <v>692</v>
      </c>
      <c r="C606" s="17" t="s">
        <v>6527</v>
      </c>
      <c r="D606" s="18">
        <v>660</v>
      </c>
      <c r="F606" s="4"/>
    </row>
    <row r="607" spans="2:6" ht="15" x14ac:dyDescent="0.25">
      <c r="B607" s="17">
        <v>693</v>
      </c>
      <c r="C607" s="17" t="s">
        <v>6526</v>
      </c>
      <c r="D607" s="18">
        <v>642</v>
      </c>
      <c r="F607" s="4"/>
    </row>
    <row r="608" spans="2:6" ht="15" x14ac:dyDescent="0.25">
      <c r="B608" s="17">
        <v>694</v>
      </c>
      <c r="C608" s="17" t="s">
        <v>6525</v>
      </c>
      <c r="D608" s="18">
        <v>643</v>
      </c>
      <c r="F608" s="4"/>
    </row>
    <row r="609" spans="2:6" ht="15" x14ac:dyDescent="0.25">
      <c r="B609" s="17">
        <v>695</v>
      </c>
      <c r="C609" s="17" t="s">
        <v>6524</v>
      </c>
      <c r="D609" s="18">
        <v>641</v>
      </c>
      <c r="F609" s="4"/>
    </row>
    <row r="610" spans="2:6" ht="15" x14ac:dyDescent="0.25">
      <c r="B610" s="17">
        <v>696</v>
      </c>
      <c r="C610" s="17" t="s">
        <v>6523</v>
      </c>
      <c r="D610" s="18">
        <v>641</v>
      </c>
      <c r="F610" s="4"/>
    </row>
    <row r="611" spans="2:6" ht="15" x14ac:dyDescent="0.25">
      <c r="B611" s="17">
        <v>697</v>
      </c>
      <c r="C611" s="17" t="s">
        <v>6522</v>
      </c>
      <c r="D611" s="18">
        <v>610</v>
      </c>
      <c r="F611" s="4"/>
    </row>
    <row r="612" spans="2:6" ht="15" x14ac:dyDescent="0.25">
      <c r="B612" s="17">
        <v>698</v>
      </c>
      <c r="C612" s="17" t="s">
        <v>2712</v>
      </c>
      <c r="D612" s="18">
        <v>602</v>
      </c>
      <c r="F612" s="4"/>
    </row>
    <row r="613" spans="2:6" ht="15" x14ac:dyDescent="0.25">
      <c r="B613" s="17">
        <v>699</v>
      </c>
      <c r="C613" s="17" t="s">
        <v>3527</v>
      </c>
      <c r="D613" s="18">
        <v>599</v>
      </c>
      <c r="F613" s="4"/>
    </row>
    <row r="614" spans="2:6" ht="15" x14ac:dyDescent="0.25">
      <c r="B614" s="17">
        <v>700</v>
      </c>
      <c r="C614" s="17" t="s">
        <v>6521</v>
      </c>
      <c r="D614" s="18">
        <v>672</v>
      </c>
      <c r="F614" s="4"/>
    </row>
    <row r="615" spans="2:6" ht="15" x14ac:dyDescent="0.25">
      <c r="B615" s="17">
        <v>701</v>
      </c>
      <c r="C615" s="17" t="s">
        <v>6520</v>
      </c>
      <c r="D615" s="18">
        <v>672</v>
      </c>
      <c r="F615" s="4"/>
    </row>
    <row r="616" spans="2:6" ht="15" x14ac:dyDescent="0.25">
      <c r="B616" s="17">
        <v>702</v>
      </c>
      <c r="C616" s="17" t="s">
        <v>6519</v>
      </c>
      <c r="D616" s="18">
        <v>608</v>
      </c>
      <c r="F616" s="4"/>
    </row>
    <row r="617" spans="2:6" ht="15" x14ac:dyDescent="0.25">
      <c r="B617" s="17">
        <v>703</v>
      </c>
      <c r="C617" s="17" t="s">
        <v>6518</v>
      </c>
      <c r="D617" s="18">
        <v>608</v>
      </c>
      <c r="F617" s="4"/>
    </row>
    <row r="618" spans="2:6" ht="15" x14ac:dyDescent="0.25">
      <c r="B618" s="17">
        <v>704</v>
      </c>
      <c r="C618" s="17" t="s">
        <v>6517</v>
      </c>
      <c r="D618" s="18">
        <v>601</v>
      </c>
      <c r="F618" s="4"/>
    </row>
    <row r="619" spans="2:6" ht="15" x14ac:dyDescent="0.25">
      <c r="B619" s="17">
        <v>705</v>
      </c>
      <c r="C619" s="17" t="s">
        <v>6516</v>
      </c>
      <c r="D619" s="18">
        <v>645</v>
      </c>
      <c r="F619" s="4"/>
    </row>
    <row r="620" spans="2:6" ht="15" x14ac:dyDescent="0.25">
      <c r="B620" s="17">
        <v>706</v>
      </c>
      <c r="C620" s="17" t="s">
        <v>6515</v>
      </c>
      <c r="D620" s="18">
        <v>655</v>
      </c>
      <c r="F620" s="4"/>
    </row>
    <row r="621" spans="2:6" ht="15" x14ac:dyDescent="0.25">
      <c r="B621" s="17">
        <v>707</v>
      </c>
      <c r="C621" s="17" t="s">
        <v>6514</v>
      </c>
      <c r="D621" s="18">
        <v>605</v>
      </c>
      <c r="F621" s="4"/>
    </row>
    <row r="622" spans="2:6" ht="15" x14ac:dyDescent="0.25">
      <c r="B622" s="17">
        <v>708</v>
      </c>
      <c r="C622" s="17" t="s">
        <v>6513</v>
      </c>
      <c r="D622" s="18">
        <v>607</v>
      </c>
      <c r="F622" s="4"/>
    </row>
    <row r="623" spans="2:6" ht="15" x14ac:dyDescent="0.25">
      <c r="B623" s="17">
        <v>709</v>
      </c>
      <c r="C623" s="17" t="s">
        <v>6512</v>
      </c>
      <c r="D623" s="18">
        <v>604</v>
      </c>
      <c r="F623" s="4"/>
    </row>
    <row r="624" spans="2:6" ht="15" x14ac:dyDescent="0.25">
      <c r="B624" s="17">
        <v>710</v>
      </c>
      <c r="C624" s="17" t="s">
        <v>6296</v>
      </c>
      <c r="D624" s="18">
        <v>624</v>
      </c>
      <c r="F624" s="4"/>
    </row>
    <row r="625" spans="2:6" ht="15" x14ac:dyDescent="0.25">
      <c r="B625" s="17">
        <v>711</v>
      </c>
      <c r="C625" s="17" t="s">
        <v>6356</v>
      </c>
      <c r="D625" s="18">
        <v>657</v>
      </c>
      <c r="F625" s="4"/>
    </row>
    <row r="626" spans="2:6" ht="15" x14ac:dyDescent="0.25">
      <c r="B626" s="17">
        <v>712</v>
      </c>
      <c r="C626" s="17" t="s">
        <v>6511</v>
      </c>
      <c r="D626" s="18">
        <v>648</v>
      </c>
      <c r="F626" s="4"/>
    </row>
    <row r="627" spans="2:6" ht="15" x14ac:dyDescent="0.25">
      <c r="B627" s="17">
        <v>713</v>
      </c>
      <c r="C627" s="17" t="s">
        <v>6510</v>
      </c>
      <c r="D627" s="18">
        <v>651</v>
      </c>
      <c r="F627" s="4"/>
    </row>
    <row r="628" spans="2:6" ht="15" x14ac:dyDescent="0.25">
      <c r="B628" s="17">
        <v>714</v>
      </c>
      <c r="C628" s="17" t="s">
        <v>6509</v>
      </c>
      <c r="D628" s="18">
        <v>644</v>
      </c>
      <c r="F628" s="4"/>
    </row>
    <row r="629" spans="2:6" ht="15" x14ac:dyDescent="0.25">
      <c r="B629" s="17">
        <v>715</v>
      </c>
      <c r="C629" s="17" t="s">
        <v>6508</v>
      </c>
      <c r="D629" s="18">
        <v>657</v>
      </c>
      <c r="F629" s="4"/>
    </row>
    <row r="630" spans="2:6" ht="15" x14ac:dyDescent="0.25">
      <c r="B630" s="17">
        <v>716</v>
      </c>
      <c r="C630" s="17" t="s">
        <v>2465</v>
      </c>
      <c r="D630" s="18">
        <v>623</v>
      </c>
      <c r="F630" s="4"/>
    </row>
    <row r="631" spans="2:6" ht="15" x14ac:dyDescent="0.25">
      <c r="B631" s="17">
        <v>717</v>
      </c>
      <c r="C631" s="17" t="s">
        <v>6507</v>
      </c>
      <c r="D631" s="18">
        <v>664</v>
      </c>
      <c r="F631" s="4"/>
    </row>
    <row r="632" spans="2:6" ht="15" x14ac:dyDescent="0.25">
      <c r="B632" s="17">
        <v>718</v>
      </c>
      <c r="C632" s="17" t="s">
        <v>896</v>
      </c>
      <c r="D632" s="18">
        <v>641</v>
      </c>
      <c r="F632" s="4"/>
    </row>
    <row r="633" spans="2:6" ht="15" x14ac:dyDescent="0.25">
      <c r="B633" s="17">
        <v>719</v>
      </c>
      <c r="C633" s="17" t="s">
        <v>6506</v>
      </c>
      <c r="D633" s="18">
        <v>647</v>
      </c>
      <c r="F633" s="4"/>
    </row>
    <row r="634" spans="2:6" ht="15" x14ac:dyDescent="0.25">
      <c r="B634" s="17">
        <v>720</v>
      </c>
      <c r="C634" s="17" t="s">
        <v>6505</v>
      </c>
      <c r="D634" s="18">
        <v>643</v>
      </c>
      <c r="F634" s="4"/>
    </row>
    <row r="635" spans="2:6" ht="15" x14ac:dyDescent="0.25">
      <c r="B635" s="17">
        <v>721</v>
      </c>
      <c r="C635" s="17" t="s">
        <v>6504</v>
      </c>
      <c r="D635" s="18">
        <v>621</v>
      </c>
      <c r="F635" s="4"/>
    </row>
    <row r="636" spans="2:6" ht="15" x14ac:dyDescent="0.25">
      <c r="B636" s="17">
        <v>722</v>
      </c>
      <c r="C636" s="17" t="s">
        <v>6503</v>
      </c>
      <c r="D636" s="18">
        <v>611</v>
      </c>
      <c r="F636" s="4"/>
    </row>
    <row r="637" spans="2:6" ht="15" x14ac:dyDescent="0.25">
      <c r="B637" s="19">
        <v>723</v>
      </c>
      <c r="C637" s="17" t="s">
        <v>6502</v>
      </c>
      <c r="D637" s="20">
        <v>581</v>
      </c>
      <c r="F637" s="4"/>
    </row>
    <row r="638" spans="2:6" ht="15" x14ac:dyDescent="0.25">
      <c r="B638" s="17">
        <v>724</v>
      </c>
      <c r="C638" s="17" t="s">
        <v>6501</v>
      </c>
      <c r="D638" s="18">
        <v>618</v>
      </c>
      <c r="F638" s="4"/>
    </row>
    <row r="639" spans="2:6" ht="15" x14ac:dyDescent="0.25">
      <c r="B639" s="17">
        <v>725</v>
      </c>
      <c r="C639" s="17" t="s">
        <v>6500</v>
      </c>
      <c r="D639" s="18">
        <v>628</v>
      </c>
      <c r="F639" s="4"/>
    </row>
    <row r="640" spans="2:6" ht="15" x14ac:dyDescent="0.25">
      <c r="B640" s="17">
        <v>726</v>
      </c>
      <c r="C640" s="17" t="s">
        <v>6444</v>
      </c>
      <c r="D640" s="18">
        <v>621</v>
      </c>
      <c r="F640" s="4"/>
    </row>
    <row r="641" spans="2:6" ht="15" x14ac:dyDescent="0.25">
      <c r="B641" s="19">
        <v>727</v>
      </c>
      <c r="C641" s="17" t="s">
        <v>6499</v>
      </c>
      <c r="D641" s="20">
        <v>577</v>
      </c>
      <c r="F641" s="4"/>
    </row>
    <row r="642" spans="2:6" ht="15" x14ac:dyDescent="0.25">
      <c r="B642" s="19">
        <v>728</v>
      </c>
      <c r="C642" s="17" t="s">
        <v>6498</v>
      </c>
      <c r="D642" s="20">
        <v>577</v>
      </c>
      <c r="F642" s="4"/>
    </row>
    <row r="643" spans="2:6" ht="15" x14ac:dyDescent="0.25">
      <c r="B643" s="17">
        <v>729</v>
      </c>
      <c r="C643" s="17" t="s">
        <v>2419</v>
      </c>
      <c r="D643" s="18">
        <v>611</v>
      </c>
      <c r="F643" s="4"/>
    </row>
    <row r="644" spans="2:6" ht="15" x14ac:dyDescent="0.25">
      <c r="B644" s="17">
        <v>730</v>
      </c>
      <c r="C644" s="17" t="s">
        <v>2022</v>
      </c>
      <c r="D644" s="18">
        <v>641</v>
      </c>
      <c r="F644" s="4"/>
    </row>
    <row r="645" spans="2:6" ht="15" x14ac:dyDescent="0.25">
      <c r="B645" s="17">
        <v>731</v>
      </c>
      <c r="C645" s="17" t="s">
        <v>6497</v>
      </c>
      <c r="D645" s="18">
        <v>640</v>
      </c>
      <c r="F645" s="4"/>
    </row>
    <row r="646" spans="2:6" ht="15" x14ac:dyDescent="0.25">
      <c r="B646" s="17">
        <v>732</v>
      </c>
      <c r="C646" s="17" t="s">
        <v>95</v>
      </c>
      <c r="D646" s="18">
        <v>628</v>
      </c>
      <c r="F646" s="4"/>
    </row>
    <row r="647" spans="2:6" ht="15" x14ac:dyDescent="0.25">
      <c r="B647" s="17">
        <v>733</v>
      </c>
      <c r="C647" s="17" t="s">
        <v>2094</v>
      </c>
      <c r="D647" s="18">
        <v>636</v>
      </c>
      <c r="F647" s="4"/>
    </row>
    <row r="648" spans="2:6" ht="15" x14ac:dyDescent="0.25">
      <c r="B648" s="17">
        <v>734</v>
      </c>
      <c r="C648" s="17" t="s">
        <v>6496</v>
      </c>
      <c r="D648" s="18">
        <v>620</v>
      </c>
      <c r="F648" s="4"/>
    </row>
    <row r="649" spans="2:6" ht="15" x14ac:dyDescent="0.25">
      <c r="B649" s="17">
        <v>735</v>
      </c>
      <c r="C649" s="17" t="s">
        <v>6495</v>
      </c>
      <c r="D649" s="18">
        <v>614</v>
      </c>
      <c r="F649" s="4"/>
    </row>
    <row r="650" spans="2:6" ht="15" x14ac:dyDescent="0.25">
      <c r="B650" s="17">
        <v>736</v>
      </c>
      <c r="C650" s="17" t="s">
        <v>6494</v>
      </c>
      <c r="D650" s="18">
        <v>606</v>
      </c>
      <c r="F650" s="4"/>
    </row>
    <row r="651" spans="2:6" ht="15" x14ac:dyDescent="0.25">
      <c r="B651" s="19">
        <v>737</v>
      </c>
      <c r="C651" s="17" t="s">
        <v>6493</v>
      </c>
      <c r="D651" s="20">
        <v>569</v>
      </c>
      <c r="F651" s="4"/>
    </row>
    <row r="652" spans="2:6" ht="15" x14ac:dyDescent="0.25">
      <c r="B652" s="17">
        <v>738</v>
      </c>
      <c r="C652" s="17" t="s">
        <v>6492</v>
      </c>
      <c r="D652" s="18">
        <v>594</v>
      </c>
      <c r="F652" s="4"/>
    </row>
    <row r="653" spans="2:6" ht="15" x14ac:dyDescent="0.25">
      <c r="B653" s="17">
        <v>739</v>
      </c>
      <c r="C653" s="17" t="s">
        <v>6491</v>
      </c>
      <c r="D653" s="18">
        <v>604</v>
      </c>
      <c r="F653" s="4"/>
    </row>
    <row r="654" spans="2:6" ht="15" x14ac:dyDescent="0.25">
      <c r="B654" s="17">
        <v>740</v>
      </c>
      <c r="C654" s="17" t="s">
        <v>6490</v>
      </c>
      <c r="D654" s="18">
        <v>607</v>
      </c>
      <c r="F654" s="4"/>
    </row>
    <row r="655" spans="2:6" ht="15" x14ac:dyDescent="0.25">
      <c r="B655" s="17">
        <v>741</v>
      </c>
      <c r="C655" s="17" t="s">
        <v>6489</v>
      </c>
      <c r="D655" s="18">
        <v>597</v>
      </c>
      <c r="F655" s="4"/>
    </row>
    <row r="656" spans="2:6" ht="15" x14ac:dyDescent="0.25">
      <c r="B656" s="17">
        <v>742</v>
      </c>
      <c r="C656" s="17" t="s">
        <v>6488</v>
      </c>
      <c r="D656" s="18">
        <v>583</v>
      </c>
      <c r="F656" s="4"/>
    </row>
    <row r="657" spans="2:6" ht="15" x14ac:dyDescent="0.25">
      <c r="B657" s="17">
        <v>743</v>
      </c>
      <c r="C657" s="17" t="s">
        <v>6487</v>
      </c>
      <c r="D657" s="18">
        <v>587</v>
      </c>
      <c r="F657" s="4"/>
    </row>
    <row r="658" spans="2:6" ht="15" x14ac:dyDescent="0.25">
      <c r="B658" s="19">
        <v>744</v>
      </c>
      <c r="C658" s="17" t="s">
        <v>6486</v>
      </c>
      <c r="D658" s="20">
        <v>564</v>
      </c>
      <c r="F658" s="4"/>
    </row>
    <row r="659" spans="2:6" ht="15" x14ac:dyDescent="0.25">
      <c r="B659" s="17">
        <v>745</v>
      </c>
      <c r="C659" s="17" t="s">
        <v>6485</v>
      </c>
      <c r="D659" s="18">
        <v>588</v>
      </c>
      <c r="F659" s="4"/>
    </row>
    <row r="660" spans="2:6" ht="15" x14ac:dyDescent="0.25">
      <c r="B660" s="17">
        <v>746</v>
      </c>
      <c r="C660" s="17" t="s">
        <v>6484</v>
      </c>
      <c r="D660" s="18">
        <v>626</v>
      </c>
      <c r="F660" s="4"/>
    </row>
    <row r="661" spans="2:6" ht="15" x14ac:dyDescent="0.25">
      <c r="B661" s="17">
        <v>747</v>
      </c>
      <c r="C661" s="17" t="s">
        <v>6483</v>
      </c>
      <c r="D661" s="18">
        <v>623</v>
      </c>
      <c r="F661" s="4"/>
    </row>
    <row r="662" spans="2:6" ht="15" x14ac:dyDescent="0.25">
      <c r="B662" s="17">
        <v>748</v>
      </c>
      <c r="C662" s="17" t="s">
        <v>6482</v>
      </c>
      <c r="D662" s="18">
        <v>614</v>
      </c>
      <c r="F662" s="4"/>
    </row>
    <row r="663" spans="2:6" ht="15" x14ac:dyDescent="0.25">
      <c r="B663" s="17">
        <v>749</v>
      </c>
      <c r="C663" s="17" t="s">
        <v>6481</v>
      </c>
      <c r="D663" s="18">
        <v>611</v>
      </c>
      <c r="F663" s="4"/>
    </row>
    <row r="664" spans="2:6" ht="15" x14ac:dyDescent="0.25">
      <c r="B664" s="17">
        <v>750</v>
      </c>
      <c r="C664" s="17" t="s">
        <v>6480</v>
      </c>
      <c r="D664" s="18">
        <v>579</v>
      </c>
      <c r="F664" s="4"/>
    </row>
    <row r="665" spans="2:6" ht="15" x14ac:dyDescent="0.25">
      <c r="B665" s="19">
        <v>751</v>
      </c>
      <c r="C665" s="17" t="s">
        <v>6479</v>
      </c>
      <c r="D665" s="20">
        <v>571</v>
      </c>
      <c r="F665" s="4"/>
    </row>
    <row r="666" spans="2:6" ht="15" x14ac:dyDescent="0.25">
      <c r="B666" s="17">
        <v>752</v>
      </c>
      <c r="C666" s="17" t="s">
        <v>6478</v>
      </c>
      <c r="D666" s="18">
        <v>583</v>
      </c>
      <c r="F666" s="4"/>
    </row>
    <row r="667" spans="2:6" ht="15" x14ac:dyDescent="0.25">
      <c r="B667" s="17">
        <v>753</v>
      </c>
      <c r="C667" s="17" t="s">
        <v>6477</v>
      </c>
      <c r="D667" s="18">
        <v>644</v>
      </c>
      <c r="F667" s="4"/>
    </row>
    <row r="668" spans="2:6" ht="15" x14ac:dyDescent="0.25">
      <c r="B668" s="17">
        <v>754</v>
      </c>
      <c r="C668" s="17" t="s">
        <v>4292</v>
      </c>
      <c r="D668" s="18">
        <v>621</v>
      </c>
      <c r="F668" s="4"/>
    </row>
    <row r="669" spans="2:6" ht="15" x14ac:dyDescent="0.25">
      <c r="B669" s="17">
        <v>755</v>
      </c>
      <c r="C669" s="17" t="s">
        <v>6476</v>
      </c>
      <c r="D669" s="18">
        <v>617</v>
      </c>
      <c r="F669" s="4"/>
    </row>
    <row r="670" spans="2:6" ht="15" x14ac:dyDescent="0.25">
      <c r="B670" s="17">
        <v>756</v>
      </c>
      <c r="C670" s="17" t="s">
        <v>6475</v>
      </c>
      <c r="D670" s="18">
        <v>598</v>
      </c>
      <c r="F670" s="4"/>
    </row>
    <row r="671" spans="2:6" ht="15" x14ac:dyDescent="0.25">
      <c r="B671" s="19">
        <v>757</v>
      </c>
      <c r="C671" s="17" t="s">
        <v>6474</v>
      </c>
      <c r="D671" s="20">
        <v>578</v>
      </c>
      <c r="F671" s="4"/>
    </row>
    <row r="672" spans="2:6" ht="15" x14ac:dyDescent="0.25">
      <c r="B672" s="17">
        <v>758</v>
      </c>
      <c r="C672" s="17" t="s">
        <v>6473</v>
      </c>
      <c r="D672" s="18">
        <v>640</v>
      </c>
      <c r="F672" s="4"/>
    </row>
    <row r="673" spans="2:6" ht="15" x14ac:dyDescent="0.25">
      <c r="B673" s="17">
        <v>759</v>
      </c>
      <c r="C673" s="17" t="s">
        <v>6472</v>
      </c>
      <c r="D673" s="18">
        <v>629</v>
      </c>
      <c r="F673" s="4"/>
    </row>
    <row r="674" spans="2:6" ht="15" x14ac:dyDescent="0.25">
      <c r="B674" s="17">
        <v>760</v>
      </c>
      <c r="C674" s="17" t="s">
        <v>6471</v>
      </c>
      <c r="D674" s="18">
        <v>605</v>
      </c>
      <c r="F674" s="4"/>
    </row>
    <row r="675" spans="2:6" ht="15" x14ac:dyDescent="0.25">
      <c r="B675" s="17">
        <v>761</v>
      </c>
      <c r="C675" s="17" t="s">
        <v>6470</v>
      </c>
      <c r="D675" s="18">
        <v>587</v>
      </c>
      <c r="F675" s="4"/>
    </row>
    <row r="676" spans="2:6" ht="15" x14ac:dyDescent="0.25">
      <c r="B676" s="17">
        <v>762</v>
      </c>
      <c r="C676" s="17" t="s">
        <v>6469</v>
      </c>
      <c r="D676" s="18">
        <v>585</v>
      </c>
      <c r="F676" s="4"/>
    </row>
    <row r="677" spans="2:6" ht="15" x14ac:dyDescent="0.25">
      <c r="B677" s="17">
        <v>763</v>
      </c>
      <c r="C677" s="17" t="s">
        <v>6468</v>
      </c>
      <c r="D677" s="18">
        <v>677</v>
      </c>
      <c r="F677" s="4"/>
    </row>
    <row r="678" spans="2:6" ht="15" x14ac:dyDescent="0.25">
      <c r="B678" s="17">
        <v>764</v>
      </c>
      <c r="C678" s="17" t="s">
        <v>3163</v>
      </c>
      <c r="D678" s="18">
        <v>647</v>
      </c>
      <c r="F678" s="4"/>
    </row>
    <row r="679" spans="2:6" ht="15" x14ac:dyDescent="0.25">
      <c r="B679" s="17">
        <v>765</v>
      </c>
      <c r="C679" s="17" t="s">
        <v>6467</v>
      </c>
      <c r="D679" s="18">
        <v>650</v>
      </c>
      <c r="F679" s="4"/>
    </row>
    <row r="680" spans="2:6" ht="15" x14ac:dyDescent="0.25">
      <c r="B680" s="17">
        <v>766</v>
      </c>
      <c r="C680" s="17" t="s">
        <v>6466</v>
      </c>
      <c r="D680" s="18">
        <v>601</v>
      </c>
      <c r="F680" s="4"/>
    </row>
    <row r="681" spans="2:6" ht="15" x14ac:dyDescent="0.25">
      <c r="B681" s="17">
        <v>767</v>
      </c>
      <c r="C681" s="17" t="s">
        <v>6465</v>
      </c>
      <c r="D681" s="18">
        <v>605</v>
      </c>
      <c r="F681" s="4"/>
    </row>
    <row r="682" spans="2:6" ht="15" x14ac:dyDescent="0.25">
      <c r="B682" s="17">
        <v>768</v>
      </c>
      <c r="C682" s="17" t="s">
        <v>6464</v>
      </c>
      <c r="D682" s="18">
        <v>637</v>
      </c>
      <c r="F682" s="4"/>
    </row>
    <row r="683" spans="2:6" ht="15" x14ac:dyDescent="0.25">
      <c r="B683" s="17">
        <v>769</v>
      </c>
      <c r="C683" s="17" t="s">
        <v>6463</v>
      </c>
      <c r="D683" s="18">
        <v>623</v>
      </c>
      <c r="F683" s="4"/>
    </row>
    <row r="684" spans="2:6" ht="15" x14ac:dyDescent="0.25">
      <c r="B684" s="17">
        <v>770</v>
      </c>
      <c r="C684" s="17" t="s">
        <v>6462</v>
      </c>
      <c r="D684" s="18">
        <v>617</v>
      </c>
      <c r="F684" s="4"/>
    </row>
    <row r="685" spans="2:6" ht="15" x14ac:dyDescent="0.25">
      <c r="B685" s="17">
        <v>771</v>
      </c>
      <c r="C685" s="17" t="s">
        <v>6461</v>
      </c>
      <c r="D685" s="18">
        <v>688</v>
      </c>
      <c r="F685" s="4"/>
    </row>
    <row r="686" spans="2:6" ht="15" x14ac:dyDescent="0.25">
      <c r="B686" s="17">
        <v>772</v>
      </c>
      <c r="C686" s="17" t="s">
        <v>6460</v>
      </c>
      <c r="D686" s="18">
        <v>640</v>
      </c>
      <c r="F686" s="4"/>
    </row>
    <row r="687" spans="2:6" ht="15" x14ac:dyDescent="0.25">
      <c r="B687" s="17">
        <v>773</v>
      </c>
      <c r="C687" s="17" t="s">
        <v>6459</v>
      </c>
      <c r="D687" s="18">
        <v>629</v>
      </c>
      <c r="F687" s="4"/>
    </row>
    <row r="688" spans="2:6" ht="15" x14ac:dyDescent="0.25">
      <c r="B688" s="17">
        <v>774</v>
      </c>
      <c r="C688" s="17" t="s">
        <v>6458</v>
      </c>
      <c r="D688" s="18">
        <v>654</v>
      </c>
      <c r="F688" s="4"/>
    </row>
    <row r="689" spans="2:6" ht="15" x14ac:dyDescent="0.25">
      <c r="B689" s="17">
        <v>775</v>
      </c>
      <c r="C689" s="17" t="s">
        <v>6457</v>
      </c>
      <c r="D689" s="18">
        <v>626</v>
      </c>
      <c r="F689" s="4"/>
    </row>
    <row r="690" spans="2:6" ht="15" x14ac:dyDescent="0.25">
      <c r="B690" s="17">
        <v>776</v>
      </c>
      <c r="C690" s="17" t="s">
        <v>1652</v>
      </c>
      <c r="D690" s="18">
        <v>650</v>
      </c>
      <c r="F690" s="4"/>
    </row>
    <row r="691" spans="2:6" ht="15" x14ac:dyDescent="0.25">
      <c r="B691" s="17">
        <v>777</v>
      </c>
      <c r="C691" s="17" t="s">
        <v>6456</v>
      </c>
      <c r="D691" s="18">
        <v>646</v>
      </c>
      <c r="F691" s="4"/>
    </row>
    <row r="692" spans="2:6" ht="15" x14ac:dyDescent="0.25">
      <c r="B692" s="17">
        <v>778</v>
      </c>
      <c r="C692" s="17" t="s">
        <v>1669</v>
      </c>
      <c r="D692" s="18">
        <v>688</v>
      </c>
      <c r="F692" s="4"/>
    </row>
    <row r="693" spans="2:6" ht="15" x14ac:dyDescent="0.25">
      <c r="B693" s="17">
        <v>801</v>
      </c>
      <c r="C693" s="17" t="s">
        <v>6455</v>
      </c>
      <c r="D693" s="18">
        <v>616</v>
      </c>
      <c r="F693" s="4"/>
    </row>
    <row r="694" spans="2:6" ht="15" x14ac:dyDescent="0.25">
      <c r="B694" s="17">
        <v>802</v>
      </c>
      <c r="C694" s="17" t="s">
        <v>6454</v>
      </c>
      <c r="D694" s="18">
        <v>626</v>
      </c>
      <c r="F694" s="4"/>
    </row>
    <row r="695" spans="2:6" ht="15" x14ac:dyDescent="0.25">
      <c r="B695" s="17">
        <v>803</v>
      </c>
      <c r="C695" s="17" t="s">
        <v>6453</v>
      </c>
      <c r="D695" s="18">
        <v>647</v>
      </c>
      <c r="F695" s="4"/>
    </row>
    <row r="696" spans="2:6" ht="15" x14ac:dyDescent="0.25">
      <c r="B696" s="17">
        <v>804</v>
      </c>
      <c r="C696" s="17" t="s">
        <v>6452</v>
      </c>
      <c r="D696" s="18">
        <v>618</v>
      </c>
      <c r="F696" s="4"/>
    </row>
    <row r="697" spans="2:6" ht="15" x14ac:dyDescent="0.25">
      <c r="B697" s="17">
        <v>805</v>
      </c>
      <c r="C697" s="17" t="s">
        <v>6451</v>
      </c>
      <c r="D697" s="18">
        <v>644</v>
      </c>
      <c r="F697" s="4"/>
    </row>
    <row r="698" spans="2:6" ht="15" x14ac:dyDescent="0.25">
      <c r="B698" s="17">
        <v>806</v>
      </c>
      <c r="C698" s="17" t="s">
        <v>6450</v>
      </c>
      <c r="D698" s="18">
        <v>632</v>
      </c>
      <c r="F698" s="4"/>
    </row>
    <row r="699" spans="2:6" ht="15" x14ac:dyDescent="0.25">
      <c r="B699" s="17">
        <v>807</v>
      </c>
      <c r="C699" s="17" t="s">
        <v>4678</v>
      </c>
      <c r="D699" s="18">
        <v>636</v>
      </c>
      <c r="F699" s="4"/>
    </row>
    <row r="700" spans="2:6" ht="15" x14ac:dyDescent="0.25">
      <c r="B700" s="17">
        <v>808</v>
      </c>
      <c r="C700" s="17" t="s">
        <v>6449</v>
      </c>
      <c r="D700" s="18">
        <v>624</v>
      </c>
      <c r="F700" s="4"/>
    </row>
    <row r="701" spans="2:6" ht="15" x14ac:dyDescent="0.25">
      <c r="B701" s="17">
        <v>809</v>
      </c>
      <c r="C701" s="17" t="s">
        <v>2094</v>
      </c>
      <c r="D701" s="18">
        <v>620</v>
      </c>
      <c r="F701" s="4"/>
    </row>
    <row r="702" spans="2:6" ht="15" x14ac:dyDescent="0.25">
      <c r="B702" s="17">
        <v>810</v>
      </c>
      <c r="C702" s="17" t="s">
        <v>6448</v>
      </c>
      <c r="D702" s="18">
        <v>653</v>
      </c>
      <c r="F702" s="4"/>
    </row>
    <row r="703" spans="2:6" ht="15" x14ac:dyDescent="0.25">
      <c r="B703" s="17">
        <v>811</v>
      </c>
      <c r="C703" s="17" t="s">
        <v>6447</v>
      </c>
      <c r="D703" s="18">
        <v>696</v>
      </c>
      <c r="F703" s="4"/>
    </row>
    <row r="704" spans="2:6" ht="15" x14ac:dyDescent="0.25">
      <c r="B704" s="17">
        <v>812</v>
      </c>
      <c r="C704" s="17" t="s">
        <v>5003</v>
      </c>
      <c r="D704" s="18">
        <v>642</v>
      </c>
      <c r="F704" s="4"/>
    </row>
    <row r="705" spans="2:6" ht="15" x14ac:dyDescent="0.25">
      <c r="B705" s="17">
        <v>813</v>
      </c>
      <c r="C705" s="17" t="s">
        <v>6446</v>
      </c>
      <c r="D705" s="18">
        <v>649</v>
      </c>
      <c r="F705" s="4"/>
    </row>
    <row r="706" spans="2:6" ht="15" x14ac:dyDescent="0.25">
      <c r="B706" s="17">
        <v>814</v>
      </c>
      <c r="C706" s="17" t="s">
        <v>6445</v>
      </c>
      <c r="D706" s="18">
        <v>654</v>
      </c>
      <c r="F706" s="4"/>
    </row>
    <row r="707" spans="2:6" ht="15" x14ac:dyDescent="0.25">
      <c r="B707" s="17">
        <v>815</v>
      </c>
      <c r="C707" s="17" t="s">
        <v>1886</v>
      </c>
      <c r="D707" s="18">
        <v>645</v>
      </c>
      <c r="F707" s="4"/>
    </row>
    <row r="708" spans="2:6" ht="15" x14ac:dyDescent="0.25">
      <c r="B708" s="17">
        <v>816</v>
      </c>
      <c r="C708" s="17" t="s">
        <v>6444</v>
      </c>
      <c r="D708" s="18">
        <v>647</v>
      </c>
      <c r="F708" s="4"/>
    </row>
    <row r="709" spans="2:6" ht="15" x14ac:dyDescent="0.25">
      <c r="B709" s="17">
        <v>817</v>
      </c>
      <c r="C709" s="17" t="s">
        <v>4762</v>
      </c>
      <c r="D709" s="18">
        <v>620</v>
      </c>
      <c r="F709" s="4"/>
    </row>
    <row r="710" spans="2:6" ht="15" x14ac:dyDescent="0.25">
      <c r="B710" s="17">
        <v>818</v>
      </c>
      <c r="C710" s="17" t="s">
        <v>6443</v>
      </c>
      <c r="D710" s="18">
        <v>647</v>
      </c>
      <c r="F710" s="4"/>
    </row>
    <row r="711" spans="2:6" ht="15" x14ac:dyDescent="0.25">
      <c r="B711" s="17">
        <v>819</v>
      </c>
      <c r="C711" s="17" t="s">
        <v>6442</v>
      </c>
      <c r="D711" s="18">
        <v>625</v>
      </c>
      <c r="F711" s="4"/>
    </row>
    <row r="712" spans="2:6" ht="15" x14ac:dyDescent="0.25">
      <c r="B712" s="17">
        <v>820</v>
      </c>
      <c r="C712" s="17" t="s">
        <v>6441</v>
      </c>
      <c r="D712" s="18">
        <v>626</v>
      </c>
      <c r="F712" s="4"/>
    </row>
    <row r="713" spans="2:6" ht="15" x14ac:dyDescent="0.25">
      <c r="B713" s="17">
        <v>821</v>
      </c>
      <c r="C713" s="17" t="s">
        <v>6440</v>
      </c>
      <c r="D713" s="18">
        <v>664</v>
      </c>
      <c r="F713" s="4"/>
    </row>
    <row r="714" spans="2:6" ht="15" x14ac:dyDescent="0.25">
      <c r="B714" s="17">
        <v>822</v>
      </c>
      <c r="C714" s="17" t="s">
        <v>6439</v>
      </c>
      <c r="D714" s="18">
        <v>692</v>
      </c>
      <c r="F714" s="4"/>
    </row>
    <row r="715" spans="2:6" ht="15" x14ac:dyDescent="0.25">
      <c r="B715" s="17">
        <v>823</v>
      </c>
      <c r="C715" s="17" t="s">
        <v>6438</v>
      </c>
      <c r="D715" s="18">
        <v>627</v>
      </c>
      <c r="F715" s="4"/>
    </row>
    <row r="716" spans="2:6" ht="15" x14ac:dyDescent="0.25">
      <c r="B716" s="17">
        <v>824</v>
      </c>
      <c r="C716" s="17" t="s">
        <v>6437</v>
      </c>
      <c r="D716" s="18">
        <v>656</v>
      </c>
      <c r="F716" s="4"/>
    </row>
    <row r="717" spans="2:6" ht="15" x14ac:dyDescent="0.25">
      <c r="B717" s="17">
        <v>825</v>
      </c>
      <c r="C717" s="17" t="s">
        <v>1115</v>
      </c>
      <c r="D717" s="18">
        <v>665</v>
      </c>
      <c r="F717" s="4"/>
    </row>
    <row r="718" spans="2:6" ht="15" x14ac:dyDescent="0.25">
      <c r="B718" s="17">
        <v>826</v>
      </c>
      <c r="C718" s="17" t="s">
        <v>6436</v>
      </c>
      <c r="D718" s="18">
        <v>640</v>
      </c>
      <c r="F718" s="4"/>
    </row>
    <row r="719" spans="2:6" ht="15" x14ac:dyDescent="0.25">
      <c r="B719" s="17">
        <v>827</v>
      </c>
      <c r="C719" s="17" t="s">
        <v>6435</v>
      </c>
      <c r="D719" s="18">
        <v>642</v>
      </c>
      <c r="F719" s="4"/>
    </row>
    <row r="720" spans="2:6" ht="15" x14ac:dyDescent="0.25">
      <c r="B720" s="17">
        <v>828</v>
      </c>
      <c r="C720" s="17" t="s">
        <v>1781</v>
      </c>
      <c r="D720" s="18">
        <v>659</v>
      </c>
      <c r="F720" s="4"/>
    </row>
    <row r="721" spans="2:6" ht="15" x14ac:dyDescent="0.25">
      <c r="B721" s="17">
        <v>829</v>
      </c>
      <c r="C721" s="17" t="s">
        <v>6434</v>
      </c>
      <c r="D721" s="18">
        <v>607</v>
      </c>
      <c r="F721" s="4"/>
    </row>
    <row r="722" spans="2:6" ht="15" x14ac:dyDescent="0.25">
      <c r="B722" s="17">
        <v>830</v>
      </c>
      <c r="C722" s="17" t="s">
        <v>6433</v>
      </c>
      <c r="D722" s="18">
        <v>638</v>
      </c>
      <c r="F722" s="4"/>
    </row>
    <row r="723" spans="2:6" ht="15" x14ac:dyDescent="0.25">
      <c r="B723" s="17">
        <v>831</v>
      </c>
      <c r="C723" s="17" t="s">
        <v>6432</v>
      </c>
      <c r="D723" s="18">
        <v>683</v>
      </c>
      <c r="F723" s="4"/>
    </row>
    <row r="724" spans="2:6" ht="15" x14ac:dyDescent="0.25">
      <c r="B724" s="17">
        <v>832</v>
      </c>
      <c r="C724" s="17" t="s">
        <v>6431</v>
      </c>
      <c r="D724" s="18">
        <v>691</v>
      </c>
      <c r="F724" s="4"/>
    </row>
    <row r="725" spans="2:6" ht="15" x14ac:dyDescent="0.25">
      <c r="B725" s="17">
        <v>833</v>
      </c>
      <c r="C725" s="17" t="s">
        <v>6430</v>
      </c>
      <c r="D725" s="18">
        <v>673</v>
      </c>
      <c r="F725" s="4"/>
    </row>
    <row r="726" spans="2:6" ht="15" x14ac:dyDescent="0.25">
      <c r="B726" s="17">
        <v>834</v>
      </c>
      <c r="C726" s="17" t="s">
        <v>849</v>
      </c>
      <c r="D726" s="18">
        <v>668</v>
      </c>
      <c r="F726" s="4"/>
    </row>
    <row r="727" spans="2:6" ht="15" x14ac:dyDescent="0.25">
      <c r="B727" s="17">
        <v>835</v>
      </c>
      <c r="C727" s="17" t="s">
        <v>6429</v>
      </c>
      <c r="D727" s="18">
        <v>662</v>
      </c>
      <c r="F727" s="4"/>
    </row>
    <row r="728" spans="2:6" ht="15" x14ac:dyDescent="0.25">
      <c r="B728" s="17">
        <v>836</v>
      </c>
      <c r="C728" s="17" t="s">
        <v>6428</v>
      </c>
      <c r="D728" s="18">
        <v>658</v>
      </c>
      <c r="F728" s="4"/>
    </row>
    <row r="729" spans="2:6" ht="15" x14ac:dyDescent="0.25">
      <c r="B729" s="17">
        <v>837</v>
      </c>
      <c r="C729" s="17" t="s">
        <v>6427</v>
      </c>
      <c r="D729" s="18">
        <v>629</v>
      </c>
      <c r="F729" s="4"/>
    </row>
    <row r="730" spans="2:6" ht="15" x14ac:dyDescent="0.25">
      <c r="B730" s="17">
        <v>838</v>
      </c>
      <c r="C730" s="17" t="s">
        <v>6426</v>
      </c>
      <c r="D730" s="18">
        <v>669</v>
      </c>
      <c r="F730" s="4"/>
    </row>
    <row r="731" spans="2:6" ht="15" x14ac:dyDescent="0.25">
      <c r="B731" s="17">
        <v>839</v>
      </c>
      <c r="C731" s="17" t="s">
        <v>6425</v>
      </c>
      <c r="D731" s="18">
        <v>683</v>
      </c>
      <c r="F731" s="4"/>
    </row>
    <row r="732" spans="2:6" ht="15" x14ac:dyDescent="0.25">
      <c r="B732" s="17">
        <v>840</v>
      </c>
      <c r="C732" s="17" t="s">
        <v>6424</v>
      </c>
      <c r="D732" s="18">
        <v>636</v>
      </c>
      <c r="F732" s="4"/>
    </row>
    <row r="733" spans="2:6" ht="15" x14ac:dyDescent="0.25">
      <c r="B733" s="17">
        <v>841</v>
      </c>
      <c r="C733" s="17" t="s">
        <v>6423</v>
      </c>
      <c r="D733" s="18">
        <v>619</v>
      </c>
      <c r="F733" s="4"/>
    </row>
    <row r="734" spans="2:6" ht="15" x14ac:dyDescent="0.25">
      <c r="B734" s="17">
        <v>842</v>
      </c>
      <c r="C734" s="17" t="s">
        <v>6422</v>
      </c>
      <c r="D734" s="18">
        <v>627</v>
      </c>
      <c r="F734" s="4"/>
    </row>
    <row r="735" spans="2:6" ht="15" x14ac:dyDescent="0.25">
      <c r="B735" s="17">
        <v>843</v>
      </c>
      <c r="C735" s="17" t="s">
        <v>5815</v>
      </c>
      <c r="D735" s="18">
        <v>626</v>
      </c>
      <c r="F735" s="4"/>
    </row>
    <row r="736" spans="2:6" ht="15" x14ac:dyDescent="0.25">
      <c r="B736" s="17">
        <v>844</v>
      </c>
      <c r="C736" s="17" t="s">
        <v>121</v>
      </c>
      <c r="D736" s="18">
        <v>672</v>
      </c>
      <c r="F736" s="4"/>
    </row>
    <row r="737" spans="2:6" ht="15" x14ac:dyDescent="0.25">
      <c r="B737" s="17">
        <v>845</v>
      </c>
      <c r="C737" s="17" t="s">
        <v>6421</v>
      </c>
      <c r="D737" s="18">
        <v>694</v>
      </c>
      <c r="F737" s="4"/>
    </row>
    <row r="738" spans="2:6" ht="15" x14ac:dyDescent="0.25">
      <c r="B738" s="17">
        <v>846</v>
      </c>
      <c r="C738" s="17" t="s">
        <v>5862</v>
      </c>
      <c r="D738" s="18">
        <v>703</v>
      </c>
      <c r="F738" s="4"/>
    </row>
    <row r="739" spans="2:6" ht="15" x14ac:dyDescent="0.25">
      <c r="B739" s="17">
        <v>847</v>
      </c>
      <c r="C739" s="17" t="s">
        <v>6420</v>
      </c>
      <c r="D739" s="18">
        <v>673</v>
      </c>
      <c r="F739" s="4"/>
    </row>
    <row r="740" spans="2:6" ht="15" x14ac:dyDescent="0.25">
      <c r="B740" s="17">
        <v>848</v>
      </c>
      <c r="C740" s="17" t="s">
        <v>6419</v>
      </c>
      <c r="D740" s="18">
        <v>676</v>
      </c>
      <c r="F740" s="4"/>
    </row>
    <row r="741" spans="2:6" ht="15" x14ac:dyDescent="0.25">
      <c r="B741" s="17">
        <v>849</v>
      </c>
      <c r="C741" s="17" t="s">
        <v>6418</v>
      </c>
      <c r="D741" s="18">
        <v>671</v>
      </c>
      <c r="F741" s="4"/>
    </row>
    <row r="742" spans="2:6" ht="15" x14ac:dyDescent="0.25">
      <c r="B742" s="17">
        <v>850</v>
      </c>
      <c r="C742" s="17" t="s">
        <v>6417</v>
      </c>
      <c r="D742" s="18">
        <v>651</v>
      </c>
      <c r="F742" s="4"/>
    </row>
    <row r="743" spans="2:6" ht="15" x14ac:dyDescent="0.25">
      <c r="B743" s="17">
        <v>851</v>
      </c>
      <c r="C743" s="17" t="s">
        <v>4346</v>
      </c>
      <c r="D743" s="18">
        <v>640</v>
      </c>
      <c r="F743" s="4"/>
    </row>
    <row r="744" spans="2:6" ht="15" x14ac:dyDescent="0.25">
      <c r="B744" s="17">
        <v>852</v>
      </c>
      <c r="C744" s="17" t="s">
        <v>6416</v>
      </c>
      <c r="D744" s="18">
        <v>677</v>
      </c>
      <c r="F744" s="4"/>
    </row>
    <row r="745" spans="2:6" ht="15" x14ac:dyDescent="0.25">
      <c r="B745" s="17">
        <v>853</v>
      </c>
      <c r="C745" s="17" t="s">
        <v>6415</v>
      </c>
      <c r="D745" s="18">
        <v>721</v>
      </c>
      <c r="F745" s="4"/>
    </row>
    <row r="746" spans="2:6" ht="15" x14ac:dyDescent="0.25">
      <c r="B746" s="17">
        <v>854</v>
      </c>
      <c r="C746" s="17" t="s">
        <v>6414</v>
      </c>
      <c r="D746" s="18">
        <v>618</v>
      </c>
      <c r="F746" s="4"/>
    </row>
    <row r="747" spans="2:6" ht="15" x14ac:dyDescent="0.25">
      <c r="B747" s="17">
        <v>855</v>
      </c>
      <c r="C747" s="17" t="s">
        <v>6413</v>
      </c>
      <c r="D747" s="18">
        <v>631</v>
      </c>
      <c r="F747" s="4"/>
    </row>
    <row r="748" spans="2:6" ht="15" x14ac:dyDescent="0.25">
      <c r="B748" s="17">
        <v>856</v>
      </c>
      <c r="C748" s="17" t="s">
        <v>6412</v>
      </c>
      <c r="D748" s="18">
        <v>627</v>
      </c>
      <c r="F748" s="4"/>
    </row>
    <row r="749" spans="2:6" ht="15" x14ac:dyDescent="0.25">
      <c r="B749" s="17">
        <v>857</v>
      </c>
      <c r="C749" s="17" t="s">
        <v>6411</v>
      </c>
      <c r="D749" s="18">
        <v>637</v>
      </c>
      <c r="F749" s="4"/>
    </row>
    <row r="750" spans="2:6" ht="15" x14ac:dyDescent="0.25">
      <c r="B750" s="17">
        <v>858</v>
      </c>
      <c r="C750" s="17" t="s">
        <v>6410</v>
      </c>
      <c r="D750" s="18">
        <v>663</v>
      </c>
      <c r="F750" s="4"/>
    </row>
    <row r="751" spans="2:6" ht="15" x14ac:dyDescent="0.25">
      <c r="B751" s="17">
        <v>859</v>
      </c>
      <c r="C751" s="17" t="s">
        <v>107</v>
      </c>
      <c r="D751" s="18">
        <v>654</v>
      </c>
      <c r="F751" s="4"/>
    </row>
    <row r="752" spans="2:6" ht="15" x14ac:dyDescent="0.25">
      <c r="B752" s="17">
        <v>860</v>
      </c>
      <c r="C752" s="17" t="s">
        <v>6409</v>
      </c>
      <c r="D752" s="18">
        <v>682</v>
      </c>
      <c r="F752" s="4"/>
    </row>
    <row r="753" spans="2:6" ht="15" x14ac:dyDescent="0.25">
      <c r="B753" s="17">
        <v>861</v>
      </c>
      <c r="C753" s="17" t="s">
        <v>6408</v>
      </c>
      <c r="D753" s="18">
        <v>701</v>
      </c>
      <c r="F753" s="4"/>
    </row>
    <row r="754" spans="2:6" ht="15" x14ac:dyDescent="0.25">
      <c r="B754" s="17">
        <v>862</v>
      </c>
      <c r="C754" s="17" t="s">
        <v>6407</v>
      </c>
      <c r="D754" s="18">
        <v>693</v>
      </c>
      <c r="F754" s="4"/>
    </row>
    <row r="755" spans="2:6" ht="15" x14ac:dyDescent="0.25">
      <c r="B755" s="17">
        <v>863</v>
      </c>
      <c r="C755" s="17" t="s">
        <v>6406</v>
      </c>
      <c r="D755" s="18">
        <v>658</v>
      </c>
      <c r="F755" s="4"/>
    </row>
    <row r="756" spans="2:6" ht="15" x14ac:dyDescent="0.25">
      <c r="B756" s="17">
        <v>864</v>
      </c>
      <c r="C756" s="17" t="s">
        <v>6405</v>
      </c>
      <c r="D756" s="18">
        <v>645</v>
      </c>
      <c r="F756" s="4"/>
    </row>
    <row r="757" spans="2:6" ht="15" x14ac:dyDescent="0.25">
      <c r="B757" s="17">
        <v>865</v>
      </c>
      <c r="C757" s="17" t="s">
        <v>6404</v>
      </c>
      <c r="D757" s="18">
        <v>675</v>
      </c>
      <c r="F757" s="4"/>
    </row>
    <row r="758" spans="2:6" ht="15" x14ac:dyDescent="0.25">
      <c r="B758" s="17">
        <v>866</v>
      </c>
      <c r="C758" s="17" t="s">
        <v>6403</v>
      </c>
      <c r="D758" s="18">
        <v>626</v>
      </c>
      <c r="F758" s="4"/>
    </row>
    <row r="759" spans="2:6" ht="15" x14ac:dyDescent="0.25">
      <c r="B759" s="17">
        <v>867</v>
      </c>
      <c r="C759" s="17" t="s">
        <v>6402</v>
      </c>
      <c r="D759" s="18">
        <v>645</v>
      </c>
      <c r="F759" s="4"/>
    </row>
    <row r="760" spans="2:6" ht="15" x14ac:dyDescent="0.25">
      <c r="B760" s="17">
        <v>868</v>
      </c>
      <c r="C760" s="17" t="s">
        <v>6401</v>
      </c>
      <c r="D760" s="18">
        <v>652</v>
      </c>
      <c r="F760" s="4"/>
    </row>
    <row r="761" spans="2:6" ht="15" x14ac:dyDescent="0.25">
      <c r="B761" s="17">
        <v>869</v>
      </c>
      <c r="C761" s="17" t="s">
        <v>6400</v>
      </c>
      <c r="D761" s="18">
        <v>657</v>
      </c>
      <c r="F761" s="4"/>
    </row>
    <row r="762" spans="2:6" ht="15" x14ac:dyDescent="0.25">
      <c r="B762" s="17">
        <v>870</v>
      </c>
      <c r="C762" s="17" t="s">
        <v>6399</v>
      </c>
      <c r="D762" s="18">
        <v>647</v>
      </c>
      <c r="F762" s="4"/>
    </row>
    <row r="763" spans="2:6" ht="15" x14ac:dyDescent="0.25">
      <c r="B763" s="17">
        <v>871</v>
      </c>
      <c r="C763" s="17" t="s">
        <v>6398</v>
      </c>
      <c r="D763" s="18">
        <v>622</v>
      </c>
      <c r="F763" s="4"/>
    </row>
    <row r="764" spans="2:6" ht="15" x14ac:dyDescent="0.25">
      <c r="B764" s="17">
        <v>872</v>
      </c>
      <c r="C764" s="17" t="s">
        <v>6397</v>
      </c>
      <c r="D764" s="18">
        <v>617</v>
      </c>
      <c r="F764" s="4"/>
    </row>
    <row r="765" spans="2:6" ht="15" x14ac:dyDescent="0.25">
      <c r="B765" s="17">
        <v>873</v>
      </c>
      <c r="C765" s="17" t="s">
        <v>6396</v>
      </c>
      <c r="D765" s="18">
        <v>611</v>
      </c>
      <c r="F765" s="4"/>
    </row>
    <row r="766" spans="2:6" ht="15" x14ac:dyDescent="0.25">
      <c r="B766" s="17">
        <v>874</v>
      </c>
      <c r="C766" s="17" t="s">
        <v>6395</v>
      </c>
      <c r="D766" s="18">
        <v>621</v>
      </c>
      <c r="F766" s="4"/>
    </row>
    <row r="767" spans="2:6" ht="15" x14ac:dyDescent="0.25">
      <c r="B767" s="17">
        <v>875</v>
      </c>
      <c r="C767" s="17" t="s">
        <v>1461</v>
      </c>
      <c r="D767" s="18">
        <v>675</v>
      </c>
      <c r="F767" s="4"/>
    </row>
    <row r="768" spans="2:6" ht="15" x14ac:dyDescent="0.25">
      <c r="B768" s="17">
        <v>876</v>
      </c>
      <c r="C768" s="17" t="s">
        <v>6394</v>
      </c>
      <c r="D768" s="18">
        <v>679</v>
      </c>
      <c r="F768" s="4"/>
    </row>
    <row r="769" spans="2:6" ht="15" x14ac:dyDescent="0.25">
      <c r="B769" s="17">
        <v>877</v>
      </c>
      <c r="C769" s="17" t="s">
        <v>6393</v>
      </c>
      <c r="D769" s="18">
        <v>689</v>
      </c>
      <c r="F769" s="4"/>
    </row>
    <row r="770" spans="2:6" ht="15" x14ac:dyDescent="0.25">
      <c r="B770" s="17">
        <v>878</v>
      </c>
      <c r="C770" s="17" t="s">
        <v>121</v>
      </c>
      <c r="D770" s="18">
        <v>661</v>
      </c>
      <c r="F770" s="4"/>
    </row>
    <row r="771" spans="2:6" ht="15" x14ac:dyDescent="0.25">
      <c r="B771" s="17">
        <v>879</v>
      </c>
      <c r="C771" s="17" t="s">
        <v>6392</v>
      </c>
      <c r="D771" s="18">
        <v>678</v>
      </c>
      <c r="F771" s="4"/>
    </row>
    <row r="772" spans="2:6" ht="15" x14ac:dyDescent="0.25">
      <c r="B772" s="17">
        <v>880</v>
      </c>
      <c r="C772" s="17" t="s">
        <v>6391</v>
      </c>
      <c r="D772" s="18">
        <v>635</v>
      </c>
      <c r="F772" s="4"/>
    </row>
    <row r="773" spans="2:6" ht="15" x14ac:dyDescent="0.25">
      <c r="B773" s="17">
        <v>881</v>
      </c>
      <c r="C773" s="17" t="s">
        <v>6390</v>
      </c>
      <c r="D773" s="18">
        <v>637</v>
      </c>
      <c r="F773" s="4"/>
    </row>
    <row r="774" spans="2:6" ht="15" x14ac:dyDescent="0.25">
      <c r="B774" s="17">
        <v>882</v>
      </c>
      <c r="C774" s="17" t="s">
        <v>6389</v>
      </c>
      <c r="D774" s="18">
        <v>709</v>
      </c>
      <c r="F774" s="4"/>
    </row>
    <row r="775" spans="2:6" ht="15" x14ac:dyDescent="0.25">
      <c r="B775" s="17">
        <v>883</v>
      </c>
      <c r="C775" s="17" t="s">
        <v>587</v>
      </c>
      <c r="D775" s="18">
        <v>769</v>
      </c>
      <c r="F775" s="4"/>
    </row>
    <row r="776" spans="2:6" ht="15" x14ac:dyDescent="0.25">
      <c r="B776" s="17">
        <v>884</v>
      </c>
      <c r="C776" s="17" t="s">
        <v>6388</v>
      </c>
      <c r="D776" s="18">
        <v>660</v>
      </c>
      <c r="F776" s="4"/>
    </row>
    <row r="777" spans="2:6" ht="15" x14ac:dyDescent="0.25">
      <c r="B777" s="17">
        <v>885</v>
      </c>
      <c r="C777" s="17" t="s">
        <v>6387</v>
      </c>
      <c r="D777" s="18">
        <v>650</v>
      </c>
      <c r="F777" s="4"/>
    </row>
    <row r="778" spans="2:6" ht="15" x14ac:dyDescent="0.25">
      <c r="B778" s="17">
        <v>886</v>
      </c>
      <c r="C778" s="17" t="s">
        <v>658</v>
      </c>
      <c r="D778" s="18">
        <v>651</v>
      </c>
      <c r="F778" s="4"/>
    </row>
    <row r="779" spans="2:6" ht="15" x14ac:dyDescent="0.25">
      <c r="B779" s="17">
        <v>887</v>
      </c>
      <c r="C779" s="17" t="s">
        <v>6386</v>
      </c>
      <c r="D779" s="18">
        <v>663</v>
      </c>
      <c r="F779" s="4"/>
    </row>
    <row r="780" spans="2:6" ht="15" x14ac:dyDescent="0.25">
      <c r="B780" s="17">
        <v>888</v>
      </c>
      <c r="C780" s="17" t="s">
        <v>6385</v>
      </c>
      <c r="D780" s="18">
        <v>650</v>
      </c>
      <c r="F780" s="4"/>
    </row>
    <row r="781" spans="2:6" ht="15" x14ac:dyDescent="0.25">
      <c r="B781" s="17">
        <v>889</v>
      </c>
      <c r="C781" s="17" t="s">
        <v>6384</v>
      </c>
      <c r="D781" s="18">
        <v>648</v>
      </c>
      <c r="F781" s="4"/>
    </row>
    <row r="782" spans="2:6" ht="15" x14ac:dyDescent="0.25">
      <c r="B782" s="17">
        <v>890</v>
      </c>
      <c r="C782" s="17" t="s">
        <v>6383</v>
      </c>
      <c r="D782" s="18">
        <v>604</v>
      </c>
      <c r="F782" s="4"/>
    </row>
    <row r="783" spans="2:6" ht="15" x14ac:dyDescent="0.25">
      <c r="B783" s="17">
        <v>891</v>
      </c>
      <c r="C783" s="17" t="s">
        <v>6382</v>
      </c>
      <c r="D783" s="18">
        <v>601</v>
      </c>
      <c r="F783" s="4"/>
    </row>
    <row r="784" spans="2:6" ht="15" x14ac:dyDescent="0.25">
      <c r="B784" s="19">
        <v>892</v>
      </c>
      <c r="C784" s="17" t="s">
        <v>6381</v>
      </c>
      <c r="D784" s="20">
        <v>597</v>
      </c>
      <c r="F784" s="4"/>
    </row>
    <row r="785" spans="2:6" ht="15" x14ac:dyDescent="0.25">
      <c r="B785" s="17">
        <v>893</v>
      </c>
      <c r="C785" s="17" t="s">
        <v>6380</v>
      </c>
      <c r="D785" s="18">
        <v>660</v>
      </c>
      <c r="F785" s="4"/>
    </row>
    <row r="786" spans="2:6" ht="15" x14ac:dyDescent="0.25">
      <c r="B786" s="17">
        <v>894</v>
      </c>
      <c r="C786" s="17" t="s">
        <v>6379</v>
      </c>
      <c r="D786" s="18">
        <v>649</v>
      </c>
      <c r="F786" s="4"/>
    </row>
    <row r="787" spans="2:6" ht="15" x14ac:dyDescent="0.25">
      <c r="B787" s="17">
        <v>895</v>
      </c>
      <c r="C787" s="17" t="s">
        <v>5914</v>
      </c>
      <c r="D787" s="18">
        <v>714</v>
      </c>
      <c r="F787" s="4"/>
    </row>
    <row r="788" spans="2:6" ht="15" x14ac:dyDescent="0.25">
      <c r="B788" s="17">
        <v>896</v>
      </c>
      <c r="C788" s="17" t="s">
        <v>1652</v>
      </c>
      <c r="D788" s="18">
        <v>702</v>
      </c>
      <c r="F788" s="4"/>
    </row>
    <row r="789" spans="2:6" ht="15" x14ac:dyDescent="0.25">
      <c r="B789" s="17">
        <v>897</v>
      </c>
      <c r="C789" s="17" t="s">
        <v>6378</v>
      </c>
      <c r="D789" s="18">
        <v>689</v>
      </c>
      <c r="F789" s="4"/>
    </row>
    <row r="790" spans="2:6" ht="15" x14ac:dyDescent="0.25">
      <c r="B790" s="17">
        <v>898</v>
      </c>
      <c r="C790" s="17" t="s">
        <v>6377</v>
      </c>
      <c r="D790" s="18">
        <v>632</v>
      </c>
      <c r="F790" s="4"/>
    </row>
    <row r="791" spans="2:6" ht="15" x14ac:dyDescent="0.25">
      <c r="B791" s="17">
        <v>899</v>
      </c>
      <c r="C791" s="17" t="s">
        <v>6376</v>
      </c>
      <c r="D791" s="18">
        <v>651</v>
      </c>
      <c r="F791" s="4"/>
    </row>
    <row r="792" spans="2:6" ht="15" x14ac:dyDescent="0.25">
      <c r="B792" s="17">
        <v>900</v>
      </c>
      <c r="C792" s="17" t="s">
        <v>6375</v>
      </c>
      <c r="D792" s="18">
        <v>647</v>
      </c>
      <c r="F792" s="4"/>
    </row>
    <row r="793" spans="2:6" ht="15" x14ac:dyDescent="0.25">
      <c r="B793" s="17">
        <v>901</v>
      </c>
      <c r="C793" s="17" t="s">
        <v>6374</v>
      </c>
      <c r="D793" s="18">
        <v>637</v>
      </c>
      <c r="F793" s="4"/>
    </row>
    <row r="794" spans="2:6" ht="15" x14ac:dyDescent="0.25">
      <c r="B794" s="17">
        <v>902</v>
      </c>
      <c r="C794" s="17" t="s">
        <v>6373</v>
      </c>
      <c r="D794" s="18">
        <v>710</v>
      </c>
      <c r="F794" s="4"/>
    </row>
    <row r="795" spans="2:6" ht="15" x14ac:dyDescent="0.25">
      <c r="B795" s="17">
        <v>903</v>
      </c>
      <c r="C795" s="17" t="s">
        <v>4626</v>
      </c>
      <c r="D795" s="18">
        <v>702</v>
      </c>
      <c r="F795" s="4"/>
    </row>
    <row r="796" spans="2:6" ht="15" x14ac:dyDescent="0.25">
      <c r="B796" s="17">
        <v>904</v>
      </c>
      <c r="C796" s="17" t="s">
        <v>6372</v>
      </c>
      <c r="D796" s="18">
        <v>731</v>
      </c>
      <c r="F796" s="4"/>
    </row>
    <row r="797" spans="2:6" ht="15" x14ac:dyDescent="0.25">
      <c r="B797" s="17">
        <v>905</v>
      </c>
      <c r="C797" s="17" t="s">
        <v>6371</v>
      </c>
      <c r="D797" s="18">
        <v>718</v>
      </c>
      <c r="F797" s="4"/>
    </row>
    <row r="798" spans="2:6" ht="15" x14ac:dyDescent="0.25">
      <c r="B798" s="17">
        <v>906</v>
      </c>
      <c r="C798" s="17" t="s">
        <v>6370</v>
      </c>
      <c r="D798" s="18">
        <v>757</v>
      </c>
      <c r="F798" s="4"/>
    </row>
    <row r="799" spans="2:6" ht="15" x14ac:dyDescent="0.25">
      <c r="B799" s="17">
        <v>907</v>
      </c>
      <c r="C799" s="17" t="s">
        <v>5370</v>
      </c>
      <c r="D799" s="18">
        <v>742</v>
      </c>
      <c r="F799" s="4"/>
    </row>
    <row r="800" spans="2:6" ht="15" x14ac:dyDescent="0.25">
      <c r="B800" s="17">
        <v>908</v>
      </c>
      <c r="C800" s="17" t="s">
        <v>6369</v>
      </c>
      <c r="D800" s="18">
        <v>633</v>
      </c>
      <c r="F800" s="4"/>
    </row>
    <row r="801" spans="2:6" ht="15" x14ac:dyDescent="0.25">
      <c r="B801" s="17">
        <v>909</v>
      </c>
      <c r="C801" s="17" t="s">
        <v>6368</v>
      </c>
      <c r="D801" s="18">
        <v>644</v>
      </c>
      <c r="F801" s="4"/>
    </row>
    <row r="802" spans="2:6" ht="15" x14ac:dyDescent="0.25">
      <c r="B802" s="17">
        <v>910</v>
      </c>
      <c r="C802" s="17" t="s">
        <v>6367</v>
      </c>
      <c r="D802" s="18">
        <v>656</v>
      </c>
      <c r="F802" s="4"/>
    </row>
    <row r="803" spans="2:6" ht="15" x14ac:dyDescent="0.25">
      <c r="B803" s="17">
        <v>911</v>
      </c>
      <c r="C803" s="17" t="s">
        <v>4876</v>
      </c>
      <c r="D803" s="18">
        <v>639</v>
      </c>
      <c r="F803" s="4"/>
    </row>
    <row r="804" spans="2:6" ht="15" x14ac:dyDescent="0.25">
      <c r="B804" s="19">
        <v>912</v>
      </c>
      <c r="C804" s="17" t="s">
        <v>733</v>
      </c>
      <c r="D804" s="20">
        <v>579</v>
      </c>
      <c r="F804" s="4"/>
    </row>
    <row r="805" spans="2:6" ht="15" x14ac:dyDescent="0.25">
      <c r="B805" s="17">
        <v>913</v>
      </c>
      <c r="C805" s="17" t="s">
        <v>6366</v>
      </c>
      <c r="D805" s="18">
        <v>613</v>
      </c>
      <c r="F805" s="4"/>
    </row>
    <row r="806" spans="2:6" ht="15" x14ac:dyDescent="0.25">
      <c r="B806" s="17">
        <v>914</v>
      </c>
      <c r="C806" s="17" t="s">
        <v>460</v>
      </c>
      <c r="D806" s="18">
        <v>683</v>
      </c>
      <c r="F806" s="4"/>
    </row>
    <row r="807" spans="2:6" ht="15" x14ac:dyDescent="0.25">
      <c r="B807" s="17">
        <v>915</v>
      </c>
      <c r="C807" s="17" t="s">
        <v>6365</v>
      </c>
      <c r="D807" s="18">
        <v>653</v>
      </c>
      <c r="F807" s="4"/>
    </row>
    <row r="808" spans="2:6" ht="15" x14ac:dyDescent="0.25">
      <c r="B808" s="17">
        <v>916</v>
      </c>
      <c r="C808" s="17" t="s">
        <v>6364</v>
      </c>
      <c r="D808" s="18">
        <v>707</v>
      </c>
      <c r="F808" s="4"/>
    </row>
    <row r="809" spans="2:6" ht="15" x14ac:dyDescent="0.25">
      <c r="B809" s="17">
        <v>917</v>
      </c>
      <c r="C809" s="17" t="s">
        <v>6363</v>
      </c>
      <c r="D809" s="18">
        <v>658</v>
      </c>
      <c r="F809" s="4"/>
    </row>
    <row r="810" spans="2:6" ht="15" x14ac:dyDescent="0.25">
      <c r="B810" s="17">
        <v>918</v>
      </c>
      <c r="C810" s="17" t="s">
        <v>6362</v>
      </c>
      <c r="D810" s="18">
        <v>634</v>
      </c>
      <c r="F810" s="4"/>
    </row>
    <row r="811" spans="2:6" ht="15" x14ac:dyDescent="0.25">
      <c r="B811" s="17">
        <v>919</v>
      </c>
      <c r="C811" s="17" t="s">
        <v>6361</v>
      </c>
      <c r="D811" s="18">
        <v>682</v>
      </c>
      <c r="F811" s="4"/>
    </row>
    <row r="812" spans="2:6" ht="15" x14ac:dyDescent="0.25">
      <c r="B812" s="17">
        <v>920</v>
      </c>
      <c r="C812" s="17" t="s">
        <v>6360</v>
      </c>
      <c r="D812" s="18">
        <v>692</v>
      </c>
      <c r="F812" s="4"/>
    </row>
    <row r="813" spans="2:6" ht="15" x14ac:dyDescent="0.25">
      <c r="B813" s="17">
        <v>921</v>
      </c>
      <c r="C813" s="17" t="s">
        <v>6359</v>
      </c>
      <c r="D813" s="18">
        <v>678</v>
      </c>
      <c r="F813" s="4"/>
    </row>
    <row r="814" spans="2:6" ht="15" x14ac:dyDescent="0.25">
      <c r="B814" s="17">
        <v>922</v>
      </c>
      <c r="C814" s="17" t="s">
        <v>6358</v>
      </c>
      <c r="D814" s="18">
        <v>685</v>
      </c>
      <c r="F814" s="4"/>
    </row>
    <row r="815" spans="2:6" ht="15" x14ac:dyDescent="0.25">
      <c r="B815" s="17">
        <v>923</v>
      </c>
      <c r="C815" s="17" t="s">
        <v>6357</v>
      </c>
      <c r="D815" s="18">
        <v>706</v>
      </c>
      <c r="F815" s="4"/>
    </row>
    <row r="816" spans="2:6" ht="15" x14ac:dyDescent="0.25">
      <c r="B816" s="17">
        <v>924</v>
      </c>
      <c r="C816" s="17" t="s">
        <v>6356</v>
      </c>
      <c r="D816" s="18">
        <v>679</v>
      </c>
      <c r="F816" s="4"/>
    </row>
    <row r="817" spans="2:6" ht="15" x14ac:dyDescent="0.25">
      <c r="B817" s="17">
        <v>925</v>
      </c>
      <c r="C817" s="17" t="s">
        <v>6355</v>
      </c>
      <c r="D817" s="18">
        <v>705</v>
      </c>
      <c r="F817" s="4"/>
    </row>
    <row r="818" spans="2:6" ht="15" x14ac:dyDescent="0.25">
      <c r="B818" s="17">
        <v>926</v>
      </c>
      <c r="C818" s="17" t="s">
        <v>6354</v>
      </c>
      <c r="D818" s="18">
        <v>651</v>
      </c>
      <c r="F818" s="4"/>
    </row>
    <row r="819" spans="2:6" ht="15" x14ac:dyDescent="0.25">
      <c r="B819" s="17">
        <v>927</v>
      </c>
      <c r="C819" s="17" t="s">
        <v>6353</v>
      </c>
      <c r="D819" s="18">
        <v>647</v>
      </c>
      <c r="F819" s="4"/>
    </row>
    <row r="820" spans="2:6" ht="15" x14ac:dyDescent="0.25">
      <c r="B820" s="17">
        <v>928</v>
      </c>
      <c r="C820" s="17" t="s">
        <v>5457</v>
      </c>
      <c r="D820" s="18">
        <v>616</v>
      </c>
      <c r="F820" s="4"/>
    </row>
    <row r="821" spans="2:6" ht="15" x14ac:dyDescent="0.25">
      <c r="B821" s="17">
        <v>929</v>
      </c>
      <c r="C821" s="17" t="s">
        <v>6352</v>
      </c>
      <c r="D821" s="18">
        <v>619</v>
      </c>
      <c r="F821" s="4"/>
    </row>
    <row r="822" spans="2:6" ht="15" x14ac:dyDescent="0.25">
      <c r="B822" s="17">
        <v>930</v>
      </c>
      <c r="C822" s="17" t="s">
        <v>6351</v>
      </c>
      <c r="D822" s="18">
        <v>607</v>
      </c>
      <c r="F822" s="4"/>
    </row>
    <row r="823" spans="2:6" ht="15" x14ac:dyDescent="0.25">
      <c r="B823" s="17">
        <v>931</v>
      </c>
      <c r="C823" s="17" t="s">
        <v>6350</v>
      </c>
      <c r="D823" s="18">
        <v>598</v>
      </c>
      <c r="F823" s="4"/>
    </row>
    <row r="824" spans="2:6" ht="15" x14ac:dyDescent="0.25">
      <c r="B824" s="19">
        <v>932</v>
      </c>
      <c r="C824" s="17" t="s">
        <v>6349</v>
      </c>
      <c r="D824" s="20">
        <v>579</v>
      </c>
      <c r="F824" s="4"/>
    </row>
    <row r="825" spans="2:6" ht="15" x14ac:dyDescent="0.25">
      <c r="B825" s="19">
        <v>933</v>
      </c>
      <c r="C825" s="17" t="s">
        <v>6348</v>
      </c>
      <c r="D825" s="20">
        <v>567</v>
      </c>
      <c r="F825" s="4"/>
    </row>
    <row r="826" spans="2:6" ht="15" x14ac:dyDescent="0.25">
      <c r="B826" s="17">
        <v>934</v>
      </c>
      <c r="C826" s="17" t="s">
        <v>6347</v>
      </c>
      <c r="D826" s="18">
        <v>598</v>
      </c>
      <c r="F826" s="4"/>
    </row>
    <row r="827" spans="2:6" ht="15" x14ac:dyDescent="0.25">
      <c r="B827" s="17">
        <v>935</v>
      </c>
      <c r="C827" s="17" t="s">
        <v>6346</v>
      </c>
      <c r="D827" s="18">
        <v>604</v>
      </c>
      <c r="F827" s="4"/>
    </row>
    <row r="828" spans="2:6" ht="15" x14ac:dyDescent="0.25">
      <c r="B828" s="17">
        <v>936</v>
      </c>
      <c r="C828" s="17" t="s">
        <v>6345</v>
      </c>
      <c r="D828" s="18">
        <v>618</v>
      </c>
      <c r="F828" s="4"/>
    </row>
    <row r="829" spans="2:6" ht="15" x14ac:dyDescent="0.25">
      <c r="B829" s="17">
        <v>937</v>
      </c>
      <c r="C829" s="17" t="s">
        <v>5888</v>
      </c>
      <c r="D829" s="18">
        <v>638</v>
      </c>
      <c r="F829" s="4"/>
    </row>
    <row r="830" spans="2:6" ht="15" x14ac:dyDescent="0.25">
      <c r="B830" s="17">
        <v>938</v>
      </c>
      <c r="C830" s="17" t="s">
        <v>6344</v>
      </c>
      <c r="D830" s="18">
        <v>642</v>
      </c>
      <c r="F830" s="4"/>
    </row>
    <row r="831" spans="2:6" ht="15" x14ac:dyDescent="0.25">
      <c r="B831" s="17">
        <v>939</v>
      </c>
      <c r="C831" s="17" t="s">
        <v>6343</v>
      </c>
      <c r="D831" s="18">
        <v>623</v>
      </c>
      <c r="F831" s="4"/>
    </row>
    <row r="832" spans="2:6" ht="15" x14ac:dyDescent="0.25">
      <c r="B832" s="17">
        <v>940</v>
      </c>
      <c r="C832" s="17" t="s">
        <v>6342</v>
      </c>
      <c r="D832" s="18">
        <v>649</v>
      </c>
      <c r="F832" s="4"/>
    </row>
    <row r="833" spans="2:6" ht="15" x14ac:dyDescent="0.25">
      <c r="B833" s="17">
        <v>941</v>
      </c>
      <c r="C833" s="17" t="s">
        <v>6341</v>
      </c>
      <c r="D833" s="18">
        <v>635</v>
      </c>
      <c r="F833" s="4"/>
    </row>
    <row r="834" spans="2:6" ht="15" x14ac:dyDescent="0.25">
      <c r="B834" s="17">
        <v>942</v>
      </c>
      <c r="C834" s="17" t="s">
        <v>6340</v>
      </c>
      <c r="D834" s="18">
        <v>622</v>
      </c>
      <c r="F834" s="4"/>
    </row>
    <row r="835" spans="2:6" ht="15" x14ac:dyDescent="0.25">
      <c r="B835" s="17">
        <v>943</v>
      </c>
      <c r="C835" s="17" t="s">
        <v>6339</v>
      </c>
      <c r="D835" s="18">
        <v>640</v>
      </c>
      <c r="F835" s="4"/>
    </row>
    <row r="836" spans="2:6" ht="15" x14ac:dyDescent="0.25">
      <c r="B836" s="17">
        <v>944</v>
      </c>
      <c r="C836" s="17" t="s">
        <v>6338</v>
      </c>
      <c r="D836" s="18">
        <v>613</v>
      </c>
      <c r="F836" s="4"/>
    </row>
    <row r="837" spans="2:6" ht="15" x14ac:dyDescent="0.25">
      <c r="B837" s="17">
        <v>945</v>
      </c>
      <c r="C837" s="17" t="s">
        <v>1701</v>
      </c>
      <c r="D837" s="18">
        <v>680</v>
      </c>
      <c r="F837" s="4"/>
    </row>
    <row r="838" spans="2:6" ht="15" x14ac:dyDescent="0.25">
      <c r="B838" s="17">
        <v>946</v>
      </c>
      <c r="C838" s="17" t="s">
        <v>6337</v>
      </c>
      <c r="D838" s="18">
        <v>660</v>
      </c>
      <c r="F838" s="4"/>
    </row>
    <row r="839" spans="2:6" ht="15" x14ac:dyDescent="0.25">
      <c r="B839" s="17">
        <v>947</v>
      </c>
      <c r="C839" s="17" t="s">
        <v>6336</v>
      </c>
      <c r="D839" s="18">
        <v>679</v>
      </c>
      <c r="F839" s="4"/>
    </row>
    <row r="840" spans="2:6" ht="15" x14ac:dyDescent="0.25">
      <c r="B840" s="17">
        <v>948</v>
      </c>
      <c r="C840" s="17" t="s">
        <v>6335</v>
      </c>
      <c r="D840" s="18">
        <v>699</v>
      </c>
      <c r="F840" s="4"/>
    </row>
    <row r="841" spans="2:6" ht="15" x14ac:dyDescent="0.25">
      <c r="B841" s="17">
        <v>949</v>
      </c>
      <c r="C841" s="17" t="s">
        <v>6334</v>
      </c>
      <c r="D841" s="18">
        <v>654</v>
      </c>
      <c r="F841" s="4"/>
    </row>
    <row r="842" spans="2:6" ht="15" x14ac:dyDescent="0.25">
      <c r="B842" s="17">
        <v>950</v>
      </c>
      <c r="C842" s="17" t="s">
        <v>3422</v>
      </c>
      <c r="D842" s="18">
        <v>654</v>
      </c>
      <c r="F842" s="4"/>
    </row>
    <row r="843" spans="2:6" ht="15" x14ac:dyDescent="0.25">
      <c r="B843" s="17">
        <v>951</v>
      </c>
      <c r="C843" s="17" t="s">
        <v>6333</v>
      </c>
      <c r="D843" s="18">
        <v>643</v>
      </c>
      <c r="F843" s="4"/>
    </row>
    <row r="844" spans="2:6" ht="15" x14ac:dyDescent="0.25">
      <c r="B844" s="17">
        <v>952</v>
      </c>
      <c r="C844" s="17" t="s">
        <v>6332</v>
      </c>
      <c r="D844" s="18">
        <v>597</v>
      </c>
      <c r="F844" s="4"/>
    </row>
    <row r="845" spans="2:6" ht="15" x14ac:dyDescent="0.25">
      <c r="B845" s="19">
        <v>953</v>
      </c>
      <c r="C845" s="17" t="s">
        <v>6331</v>
      </c>
      <c r="D845" s="20">
        <v>586</v>
      </c>
      <c r="F845" s="4"/>
    </row>
    <row r="846" spans="2:6" ht="15" x14ac:dyDescent="0.25">
      <c r="B846" s="19">
        <v>954</v>
      </c>
      <c r="C846" s="17" t="s">
        <v>6330</v>
      </c>
      <c r="D846" s="20">
        <v>563</v>
      </c>
      <c r="F846" s="4"/>
    </row>
    <row r="847" spans="2:6" ht="15" x14ac:dyDescent="0.25">
      <c r="B847" s="19">
        <v>955</v>
      </c>
      <c r="C847" s="17" t="s">
        <v>4793</v>
      </c>
      <c r="D847" s="20">
        <v>567</v>
      </c>
      <c r="F847" s="4"/>
    </row>
    <row r="848" spans="2:6" ht="15" x14ac:dyDescent="0.25">
      <c r="B848" s="19">
        <v>956</v>
      </c>
      <c r="C848" s="17" t="s">
        <v>6329</v>
      </c>
      <c r="D848" s="20">
        <v>591</v>
      </c>
      <c r="F848" s="4"/>
    </row>
    <row r="849" spans="2:6" ht="15" x14ac:dyDescent="0.25">
      <c r="B849" s="17">
        <v>957</v>
      </c>
      <c r="C849" s="17" t="s">
        <v>6328</v>
      </c>
      <c r="D849" s="18">
        <v>608</v>
      </c>
      <c r="F849" s="4"/>
    </row>
    <row r="850" spans="2:6" ht="15" x14ac:dyDescent="0.25">
      <c r="B850" s="17">
        <v>958</v>
      </c>
      <c r="C850" s="17" t="s">
        <v>6327</v>
      </c>
      <c r="D850" s="18">
        <v>619</v>
      </c>
      <c r="F850" s="4"/>
    </row>
    <row r="851" spans="2:6" ht="15" x14ac:dyDescent="0.25">
      <c r="B851" s="17">
        <v>959</v>
      </c>
      <c r="C851" s="17" t="s">
        <v>6326</v>
      </c>
      <c r="D851" s="18">
        <v>645</v>
      </c>
      <c r="F851" s="4"/>
    </row>
    <row r="852" spans="2:6" ht="15" x14ac:dyDescent="0.25">
      <c r="B852" s="17">
        <v>960</v>
      </c>
      <c r="C852" s="17" t="s">
        <v>4784</v>
      </c>
      <c r="D852" s="18">
        <v>647</v>
      </c>
      <c r="F852" s="4"/>
    </row>
    <row r="853" spans="2:6" ht="15" x14ac:dyDescent="0.25">
      <c r="B853" s="17">
        <v>961</v>
      </c>
      <c r="C853" s="17" t="s">
        <v>6325</v>
      </c>
      <c r="D853" s="18">
        <v>648</v>
      </c>
      <c r="F853" s="4"/>
    </row>
    <row r="854" spans="2:6" ht="15" x14ac:dyDescent="0.25">
      <c r="B854" s="17">
        <v>962</v>
      </c>
      <c r="C854" s="17" t="s">
        <v>6324</v>
      </c>
      <c r="D854" s="18">
        <v>634</v>
      </c>
      <c r="F854" s="4"/>
    </row>
    <row r="855" spans="2:6" ht="15" x14ac:dyDescent="0.25">
      <c r="B855" s="17">
        <v>963</v>
      </c>
      <c r="C855" s="17" t="s">
        <v>6323</v>
      </c>
      <c r="D855" s="18">
        <v>633</v>
      </c>
      <c r="F855" s="4"/>
    </row>
    <row r="856" spans="2:6" ht="15" x14ac:dyDescent="0.25">
      <c r="B856" s="17">
        <v>964</v>
      </c>
      <c r="C856" s="17" t="s">
        <v>6322</v>
      </c>
      <c r="D856" s="18">
        <v>676</v>
      </c>
      <c r="F856" s="4"/>
    </row>
    <row r="857" spans="2:6" ht="15" x14ac:dyDescent="0.25">
      <c r="B857" s="17">
        <v>965</v>
      </c>
      <c r="C857" s="17" t="s">
        <v>1922</v>
      </c>
      <c r="D857" s="18">
        <v>612</v>
      </c>
      <c r="F857" s="4"/>
    </row>
    <row r="858" spans="2:6" ht="15" x14ac:dyDescent="0.25">
      <c r="B858" s="17">
        <v>966</v>
      </c>
      <c r="C858" s="17" t="s">
        <v>896</v>
      </c>
      <c r="D858" s="18">
        <v>676</v>
      </c>
      <c r="F858" s="4"/>
    </row>
    <row r="859" spans="2:6" ht="15" x14ac:dyDescent="0.25">
      <c r="B859" s="17">
        <v>967</v>
      </c>
      <c r="C859" s="17" t="s">
        <v>6321</v>
      </c>
      <c r="D859" s="18">
        <v>638</v>
      </c>
      <c r="F859" s="4"/>
    </row>
    <row r="860" spans="2:6" ht="15" x14ac:dyDescent="0.25">
      <c r="B860" s="17">
        <v>968</v>
      </c>
      <c r="C860" s="17" t="s">
        <v>6320</v>
      </c>
      <c r="D860" s="18">
        <v>650</v>
      </c>
      <c r="F860" s="4"/>
    </row>
    <row r="861" spans="2:6" ht="15" x14ac:dyDescent="0.25">
      <c r="B861" s="17">
        <v>969</v>
      </c>
      <c r="C861" s="17" t="s">
        <v>820</v>
      </c>
      <c r="D861" s="18">
        <v>683</v>
      </c>
      <c r="F861" s="4"/>
    </row>
    <row r="862" spans="2:6" ht="15" x14ac:dyDescent="0.25">
      <c r="B862" s="17">
        <v>970</v>
      </c>
      <c r="C862" s="17" t="s">
        <v>6319</v>
      </c>
      <c r="D862" s="18">
        <v>692</v>
      </c>
      <c r="F862" s="4"/>
    </row>
    <row r="863" spans="2:6" ht="15" x14ac:dyDescent="0.25">
      <c r="B863" s="17">
        <v>971</v>
      </c>
      <c r="C863" s="17" t="s">
        <v>6318</v>
      </c>
      <c r="D863" s="18">
        <v>687</v>
      </c>
      <c r="F863" s="4"/>
    </row>
    <row r="864" spans="2:6" ht="15" x14ac:dyDescent="0.25">
      <c r="B864" s="17">
        <v>972</v>
      </c>
      <c r="C864" s="17" t="s">
        <v>6317</v>
      </c>
      <c r="D864" s="18">
        <v>684</v>
      </c>
      <c r="F864" s="4"/>
    </row>
    <row r="865" spans="2:6" ht="15" x14ac:dyDescent="0.25">
      <c r="B865" s="17">
        <v>973</v>
      </c>
      <c r="C865" s="17" t="s">
        <v>6316</v>
      </c>
      <c r="D865" s="18">
        <v>680</v>
      </c>
      <c r="F865" s="4"/>
    </row>
    <row r="866" spans="2:6" ht="15" x14ac:dyDescent="0.25">
      <c r="B866" s="17">
        <v>974</v>
      </c>
      <c r="C866" s="17" t="s">
        <v>6315</v>
      </c>
      <c r="D866" s="18">
        <v>632</v>
      </c>
      <c r="F866" s="4"/>
    </row>
    <row r="867" spans="2:6" ht="15" x14ac:dyDescent="0.25">
      <c r="B867" s="17">
        <v>975</v>
      </c>
      <c r="C867" s="17" t="s">
        <v>1214</v>
      </c>
      <c r="D867" s="18">
        <v>601</v>
      </c>
      <c r="F867" s="4"/>
    </row>
    <row r="868" spans="2:6" ht="15" x14ac:dyDescent="0.25">
      <c r="B868" s="17">
        <v>976</v>
      </c>
      <c r="C868" s="17" t="s">
        <v>6314</v>
      </c>
      <c r="D868" s="18">
        <v>603</v>
      </c>
      <c r="F868" s="4"/>
    </row>
    <row r="869" spans="2:6" ht="15" x14ac:dyDescent="0.25">
      <c r="B869" s="17">
        <v>977</v>
      </c>
      <c r="C869" s="17" t="s">
        <v>6313</v>
      </c>
      <c r="D869" s="18">
        <v>600</v>
      </c>
      <c r="F869" s="4"/>
    </row>
    <row r="870" spans="2:6" ht="15" x14ac:dyDescent="0.25">
      <c r="B870" s="17">
        <v>978</v>
      </c>
      <c r="C870" s="17" t="s">
        <v>6312</v>
      </c>
      <c r="D870" s="18">
        <v>590</v>
      </c>
      <c r="F870" s="4"/>
    </row>
    <row r="871" spans="2:6" ht="15" x14ac:dyDescent="0.25">
      <c r="B871" s="19">
        <v>979</v>
      </c>
      <c r="C871" s="17" t="s">
        <v>6311</v>
      </c>
      <c r="D871" s="20">
        <v>579</v>
      </c>
      <c r="F871" s="4"/>
    </row>
    <row r="872" spans="2:6" ht="15" x14ac:dyDescent="0.25">
      <c r="B872" s="19">
        <v>980</v>
      </c>
      <c r="C872" s="17" t="s">
        <v>6310</v>
      </c>
      <c r="D872" s="20">
        <v>559</v>
      </c>
      <c r="F872" s="4"/>
    </row>
    <row r="873" spans="2:6" ht="15" x14ac:dyDescent="0.25">
      <c r="B873" s="17">
        <v>981</v>
      </c>
      <c r="C873" s="17" t="s">
        <v>6309</v>
      </c>
      <c r="D873" s="18">
        <v>635</v>
      </c>
      <c r="F873" s="4"/>
    </row>
    <row r="874" spans="2:6" ht="15" x14ac:dyDescent="0.25">
      <c r="B874" s="17">
        <v>982</v>
      </c>
      <c r="C874" s="17" t="s">
        <v>6308</v>
      </c>
      <c r="D874" s="18">
        <v>643</v>
      </c>
      <c r="F874" s="4"/>
    </row>
    <row r="875" spans="2:6" ht="15" x14ac:dyDescent="0.25">
      <c r="B875" s="17">
        <v>983</v>
      </c>
      <c r="C875" s="17" t="s">
        <v>3318</v>
      </c>
      <c r="D875" s="18">
        <v>695</v>
      </c>
      <c r="F875" s="4"/>
    </row>
    <row r="876" spans="2:6" ht="15" x14ac:dyDescent="0.25">
      <c r="B876" s="17">
        <v>984</v>
      </c>
      <c r="C876" s="17" t="s">
        <v>6307</v>
      </c>
      <c r="D876" s="18">
        <v>679</v>
      </c>
      <c r="F876" s="4"/>
    </row>
    <row r="877" spans="2:6" ht="15" x14ac:dyDescent="0.25">
      <c r="B877" s="17">
        <v>985</v>
      </c>
      <c r="C877" s="17" t="s">
        <v>6306</v>
      </c>
      <c r="D877" s="18">
        <v>695</v>
      </c>
      <c r="F877" s="4"/>
    </row>
    <row r="878" spans="2:6" ht="15" x14ac:dyDescent="0.25">
      <c r="B878" s="17">
        <v>986</v>
      </c>
      <c r="C878" s="17" t="s">
        <v>6305</v>
      </c>
      <c r="D878" s="18">
        <v>677</v>
      </c>
      <c r="F878" s="4"/>
    </row>
    <row r="879" spans="2:6" ht="15" x14ac:dyDescent="0.25">
      <c r="B879" s="17">
        <v>987</v>
      </c>
      <c r="C879" s="17" t="s">
        <v>6304</v>
      </c>
      <c r="D879" s="18">
        <v>685</v>
      </c>
      <c r="F879" s="4"/>
    </row>
    <row r="880" spans="2:6" ht="15" x14ac:dyDescent="0.25">
      <c r="B880" s="17">
        <v>988</v>
      </c>
      <c r="C880" s="17" t="s">
        <v>4974</v>
      </c>
      <c r="D880" s="18">
        <v>703</v>
      </c>
      <c r="F880" s="4"/>
    </row>
    <row r="881" spans="2:6" ht="15" x14ac:dyDescent="0.25">
      <c r="B881" s="17">
        <v>989</v>
      </c>
      <c r="C881" s="17" t="s">
        <v>4345</v>
      </c>
      <c r="D881" s="18">
        <v>668</v>
      </c>
      <c r="F881" s="4"/>
    </row>
    <row r="882" spans="2:6" ht="15" x14ac:dyDescent="0.25">
      <c r="B882" s="17">
        <v>990</v>
      </c>
      <c r="C882" s="17" t="s">
        <v>6303</v>
      </c>
      <c r="D882" s="18">
        <v>691</v>
      </c>
      <c r="F882" s="4"/>
    </row>
    <row r="883" spans="2:6" ht="15" x14ac:dyDescent="0.25">
      <c r="B883" s="17">
        <v>991</v>
      </c>
      <c r="C883" s="17" t="s">
        <v>6302</v>
      </c>
      <c r="D883" s="18">
        <v>713</v>
      </c>
      <c r="F883" s="4"/>
    </row>
    <row r="884" spans="2:6" ht="15" x14ac:dyDescent="0.25">
      <c r="B884" s="17">
        <v>992</v>
      </c>
      <c r="C884" s="17" t="s">
        <v>6301</v>
      </c>
      <c r="D884" s="18">
        <v>658</v>
      </c>
      <c r="F884" s="4"/>
    </row>
    <row r="885" spans="2:6" ht="15" x14ac:dyDescent="0.25">
      <c r="B885" s="17">
        <v>993</v>
      </c>
      <c r="C885" s="17" t="s">
        <v>4445</v>
      </c>
      <c r="D885" s="18">
        <v>651</v>
      </c>
      <c r="F885" s="4"/>
    </row>
    <row r="886" spans="2:6" ht="15" x14ac:dyDescent="0.25">
      <c r="B886" s="17">
        <v>994</v>
      </c>
      <c r="C886" s="17" t="s">
        <v>6300</v>
      </c>
      <c r="D886" s="18">
        <v>663</v>
      </c>
      <c r="F886" s="4"/>
    </row>
    <row r="887" spans="2:6" ht="15" x14ac:dyDescent="0.25">
      <c r="B887" s="17">
        <v>995</v>
      </c>
      <c r="C887" s="17" t="s">
        <v>6299</v>
      </c>
      <c r="D887" s="18">
        <v>673</v>
      </c>
      <c r="F887" s="4"/>
    </row>
    <row r="888" spans="2:6" ht="15" x14ac:dyDescent="0.25">
      <c r="B888" s="17">
        <v>996</v>
      </c>
      <c r="C888" s="17" t="s">
        <v>6298</v>
      </c>
      <c r="D888" s="18">
        <v>650</v>
      </c>
      <c r="F888" s="4"/>
    </row>
    <row r="889" spans="2:6" ht="15" x14ac:dyDescent="0.25">
      <c r="B889" s="17">
        <v>997</v>
      </c>
      <c r="C889" s="17" t="s">
        <v>6297</v>
      </c>
      <c r="D889" s="18">
        <v>606</v>
      </c>
      <c r="F889" s="4"/>
    </row>
    <row r="890" spans="2:6" ht="15" x14ac:dyDescent="0.25">
      <c r="B890" s="17">
        <v>998</v>
      </c>
      <c r="C890" s="17" t="s">
        <v>6296</v>
      </c>
      <c r="D890" s="18">
        <v>611</v>
      </c>
      <c r="F890" s="4"/>
    </row>
    <row r="891" spans="2:6" ht="15" x14ac:dyDescent="0.25">
      <c r="B891" s="19">
        <v>999</v>
      </c>
      <c r="C891" s="17" t="s">
        <v>5880</v>
      </c>
      <c r="D891" s="20">
        <v>562</v>
      </c>
      <c r="F891" s="4"/>
    </row>
    <row r="892" spans="2:6" ht="15" x14ac:dyDescent="0.25">
      <c r="B892" s="19">
        <v>1000</v>
      </c>
      <c r="C892" s="17" t="s">
        <v>6295</v>
      </c>
      <c r="D892" s="20">
        <v>562</v>
      </c>
      <c r="F892" s="4"/>
    </row>
    <row r="893" spans="2:6" ht="15" x14ac:dyDescent="0.25">
      <c r="B893" s="19">
        <v>1001</v>
      </c>
      <c r="C893" s="17" t="s">
        <v>6294</v>
      </c>
      <c r="D893" s="20">
        <v>556</v>
      </c>
      <c r="F893" s="4"/>
    </row>
    <row r="894" spans="2:6" ht="15" x14ac:dyDescent="0.25">
      <c r="B894" s="19">
        <v>1002</v>
      </c>
      <c r="C894" s="17" t="s">
        <v>6293</v>
      </c>
      <c r="D894" s="20">
        <v>552</v>
      </c>
      <c r="F894" s="4"/>
    </row>
    <row r="895" spans="2:6" ht="15" x14ac:dyDescent="0.25">
      <c r="B895" s="17">
        <v>1003</v>
      </c>
      <c r="C895" s="17" t="s">
        <v>6292</v>
      </c>
      <c r="D895" s="18">
        <v>589</v>
      </c>
      <c r="F895" s="4"/>
    </row>
    <row r="896" spans="2:6" ht="15" x14ac:dyDescent="0.25">
      <c r="B896" s="17">
        <v>1004</v>
      </c>
      <c r="C896" s="17" t="s">
        <v>6291</v>
      </c>
      <c r="D896" s="18">
        <v>629</v>
      </c>
      <c r="F896" s="4"/>
    </row>
    <row r="897" spans="2:6" ht="15" x14ac:dyDescent="0.25">
      <c r="B897" s="17">
        <v>1005</v>
      </c>
      <c r="C897" s="17" t="s">
        <v>6290</v>
      </c>
      <c r="D897" s="18">
        <v>653</v>
      </c>
      <c r="F897" s="4"/>
    </row>
    <row r="898" spans="2:6" ht="15" x14ac:dyDescent="0.25">
      <c r="B898" s="17">
        <v>1006</v>
      </c>
      <c r="C898" s="17" t="s">
        <v>6289</v>
      </c>
      <c r="D898" s="18">
        <v>738</v>
      </c>
      <c r="F898" s="4"/>
    </row>
    <row r="899" spans="2:6" ht="15" x14ac:dyDescent="0.25">
      <c r="B899" s="17">
        <v>1007</v>
      </c>
      <c r="C899" s="17" t="s">
        <v>6288</v>
      </c>
      <c r="D899" s="18">
        <v>747</v>
      </c>
      <c r="F899" s="4"/>
    </row>
    <row r="900" spans="2:6" ht="15" x14ac:dyDescent="0.25">
      <c r="B900" s="17">
        <v>1008</v>
      </c>
      <c r="C900" s="17" t="s">
        <v>6287</v>
      </c>
      <c r="D900" s="18">
        <v>736</v>
      </c>
      <c r="F900" s="4"/>
    </row>
    <row r="901" spans="2:6" ht="15" x14ac:dyDescent="0.25">
      <c r="B901" s="17">
        <v>1009</v>
      </c>
      <c r="C901" s="17" t="s">
        <v>6286</v>
      </c>
      <c r="D901" s="18">
        <v>735</v>
      </c>
      <c r="F901" s="4"/>
    </row>
    <row r="902" spans="2:6" ht="15" x14ac:dyDescent="0.25">
      <c r="B902" s="17">
        <v>1010</v>
      </c>
      <c r="C902" s="17" t="s">
        <v>6285</v>
      </c>
      <c r="D902" s="18">
        <v>686</v>
      </c>
      <c r="F902" s="4"/>
    </row>
    <row r="903" spans="2:6" ht="15" x14ac:dyDescent="0.25">
      <c r="B903" s="17">
        <v>1011</v>
      </c>
      <c r="C903" s="17" t="s">
        <v>6284</v>
      </c>
      <c r="D903" s="18">
        <v>644</v>
      </c>
      <c r="F903" s="4"/>
    </row>
    <row r="904" spans="2:6" ht="15" x14ac:dyDescent="0.25">
      <c r="B904" s="17">
        <v>1012</v>
      </c>
      <c r="C904" s="17" t="s">
        <v>6283</v>
      </c>
      <c r="D904" s="18">
        <v>645</v>
      </c>
      <c r="F904" s="4"/>
    </row>
    <row r="905" spans="2:6" ht="15" x14ac:dyDescent="0.25">
      <c r="B905" s="17">
        <v>1013</v>
      </c>
      <c r="C905" s="17" t="s">
        <v>6282</v>
      </c>
      <c r="D905" s="18">
        <v>612</v>
      </c>
      <c r="F905" s="4"/>
    </row>
    <row r="906" spans="2:6" ht="15" x14ac:dyDescent="0.25">
      <c r="B906" s="19">
        <v>1014</v>
      </c>
      <c r="C906" s="17" t="s">
        <v>6281</v>
      </c>
      <c r="D906" s="20">
        <v>573</v>
      </c>
      <c r="F906" s="4"/>
    </row>
    <row r="907" spans="2:6" ht="15" x14ac:dyDescent="0.25">
      <c r="B907" s="19">
        <v>1015</v>
      </c>
      <c r="C907" s="17" t="s">
        <v>160</v>
      </c>
      <c r="D907" s="20">
        <v>564</v>
      </c>
      <c r="F907" s="4"/>
    </row>
    <row r="908" spans="2:6" ht="15" x14ac:dyDescent="0.25">
      <c r="B908" s="19">
        <v>1016</v>
      </c>
      <c r="C908" s="17" t="s">
        <v>6280</v>
      </c>
      <c r="D908" s="20">
        <v>536</v>
      </c>
      <c r="F908" s="4"/>
    </row>
    <row r="909" spans="2:6" ht="15" x14ac:dyDescent="0.25">
      <c r="B909" s="19">
        <v>1017</v>
      </c>
      <c r="C909" s="17" t="s">
        <v>6279</v>
      </c>
      <c r="D909" s="20">
        <v>558</v>
      </c>
      <c r="F909" s="4"/>
    </row>
    <row r="910" spans="2:6" ht="15" x14ac:dyDescent="0.25">
      <c r="B910" s="19">
        <v>1018</v>
      </c>
      <c r="C910" s="17" t="s">
        <v>6278</v>
      </c>
      <c r="D910" s="20">
        <v>579</v>
      </c>
      <c r="F910" s="4"/>
    </row>
    <row r="911" spans="2:6" ht="15" x14ac:dyDescent="0.25">
      <c r="B911" s="17">
        <v>1019</v>
      </c>
      <c r="C911" s="17" t="s">
        <v>6277</v>
      </c>
      <c r="D911" s="18">
        <v>608</v>
      </c>
      <c r="F911" s="4"/>
    </row>
    <row r="912" spans="2:6" ht="15" x14ac:dyDescent="0.25">
      <c r="B912" s="17">
        <v>1020</v>
      </c>
      <c r="C912" s="17" t="s">
        <v>6276</v>
      </c>
      <c r="D912" s="18">
        <v>631</v>
      </c>
      <c r="F912" s="4"/>
    </row>
    <row r="913" spans="2:6" ht="15" x14ac:dyDescent="0.25">
      <c r="B913" s="17">
        <v>1021</v>
      </c>
      <c r="C913" s="17" t="s">
        <v>6085</v>
      </c>
      <c r="D913" s="18">
        <v>649</v>
      </c>
      <c r="F913" s="4"/>
    </row>
    <row r="914" spans="2:6" ht="15" x14ac:dyDescent="0.25">
      <c r="B914" s="17">
        <v>1022</v>
      </c>
      <c r="C914" s="17" t="s">
        <v>6275</v>
      </c>
      <c r="D914" s="18">
        <v>743</v>
      </c>
      <c r="F914" s="4"/>
    </row>
    <row r="915" spans="2:6" ht="15" x14ac:dyDescent="0.25">
      <c r="B915" s="17">
        <v>1023</v>
      </c>
      <c r="C915" s="17" t="s">
        <v>6274</v>
      </c>
      <c r="D915" s="18">
        <v>667</v>
      </c>
      <c r="F915" s="4"/>
    </row>
    <row r="916" spans="2:6" ht="15" x14ac:dyDescent="0.25">
      <c r="B916" s="17">
        <v>1024</v>
      </c>
      <c r="C916" s="17" t="s">
        <v>6273</v>
      </c>
      <c r="D916" s="18">
        <v>765</v>
      </c>
      <c r="F916" s="4"/>
    </row>
    <row r="917" spans="2:6" ht="15" x14ac:dyDescent="0.25">
      <c r="B917" s="17">
        <v>1025</v>
      </c>
      <c r="C917" s="17" t="s">
        <v>6272</v>
      </c>
      <c r="D917" s="18">
        <v>749</v>
      </c>
      <c r="F917" s="4"/>
    </row>
    <row r="918" spans="2:6" ht="15" x14ac:dyDescent="0.25">
      <c r="B918" s="17">
        <v>1026</v>
      </c>
      <c r="C918" s="17" t="s">
        <v>6271</v>
      </c>
      <c r="D918" s="18">
        <v>782</v>
      </c>
      <c r="F918" s="4"/>
    </row>
    <row r="919" spans="2:6" ht="15" x14ac:dyDescent="0.25">
      <c r="B919" s="17">
        <v>1027</v>
      </c>
      <c r="C919" s="17" t="s">
        <v>6270</v>
      </c>
      <c r="D919" s="18">
        <v>733</v>
      </c>
      <c r="F919" s="4"/>
    </row>
    <row r="920" spans="2:6" ht="15" x14ac:dyDescent="0.25">
      <c r="B920" s="17">
        <v>1029</v>
      </c>
      <c r="C920" s="17" t="s">
        <v>6269</v>
      </c>
      <c r="D920" s="18">
        <v>713</v>
      </c>
      <c r="F920" s="4"/>
    </row>
    <row r="921" spans="2:6" ht="15" x14ac:dyDescent="0.25">
      <c r="B921" s="17">
        <v>1030</v>
      </c>
      <c r="C921" s="17" t="s">
        <v>6268</v>
      </c>
      <c r="D921" s="18">
        <v>695</v>
      </c>
      <c r="F921" s="4"/>
    </row>
    <row r="922" spans="2:6" ht="15" x14ac:dyDescent="0.25">
      <c r="B922" s="17">
        <v>1031</v>
      </c>
      <c r="C922" s="17" t="s">
        <v>6267</v>
      </c>
      <c r="D922" s="18">
        <v>693</v>
      </c>
      <c r="F922" s="4"/>
    </row>
    <row r="923" spans="2:6" ht="15" x14ac:dyDescent="0.25">
      <c r="B923" s="17">
        <v>1032</v>
      </c>
      <c r="C923" s="17" t="s">
        <v>2847</v>
      </c>
      <c r="D923" s="18">
        <v>691</v>
      </c>
      <c r="F923" s="4"/>
    </row>
    <row r="924" spans="2:6" ht="15" x14ac:dyDescent="0.25">
      <c r="B924" s="19">
        <v>1033</v>
      </c>
      <c r="C924" s="17" t="s">
        <v>6266</v>
      </c>
      <c r="D924" s="20">
        <v>566</v>
      </c>
      <c r="F924" s="4"/>
    </row>
    <row r="925" spans="2:6" ht="15" x14ac:dyDescent="0.25">
      <c r="B925" s="19">
        <v>1034</v>
      </c>
      <c r="C925" s="17" t="s">
        <v>6265</v>
      </c>
      <c r="D925" s="20">
        <v>543</v>
      </c>
      <c r="F925" s="4"/>
    </row>
    <row r="926" spans="2:6" ht="15" x14ac:dyDescent="0.25">
      <c r="B926" s="19">
        <v>1035</v>
      </c>
      <c r="C926" s="17" t="s">
        <v>6264</v>
      </c>
      <c r="D926" s="20">
        <v>577</v>
      </c>
      <c r="F926" s="4"/>
    </row>
    <row r="927" spans="2:6" ht="15" x14ac:dyDescent="0.25">
      <c r="B927" s="17">
        <v>1036</v>
      </c>
      <c r="C927" s="17" t="s">
        <v>6263</v>
      </c>
      <c r="D927" s="18">
        <v>662</v>
      </c>
      <c r="F927" s="4"/>
    </row>
    <row r="928" spans="2:6" ht="15" x14ac:dyDescent="0.25">
      <c r="B928" s="17">
        <v>1037</v>
      </c>
      <c r="C928" s="17" t="s">
        <v>6262</v>
      </c>
      <c r="D928" s="18">
        <v>610</v>
      </c>
      <c r="F928" s="4"/>
    </row>
    <row r="929" spans="2:6" ht="15" x14ac:dyDescent="0.25">
      <c r="B929" s="17">
        <v>1038</v>
      </c>
      <c r="C929" s="17" t="s">
        <v>6261</v>
      </c>
      <c r="D929" s="18">
        <v>640</v>
      </c>
      <c r="F929" s="4"/>
    </row>
    <row r="930" spans="2:6" ht="15" x14ac:dyDescent="0.25">
      <c r="B930" s="17">
        <v>1039</v>
      </c>
      <c r="C930" s="17" t="s">
        <v>6260</v>
      </c>
      <c r="D930" s="18">
        <v>678</v>
      </c>
      <c r="F930" s="4"/>
    </row>
    <row r="931" spans="2:6" ht="15" x14ac:dyDescent="0.25">
      <c r="B931" s="17">
        <v>1040</v>
      </c>
      <c r="C931" s="17" t="s">
        <v>6259</v>
      </c>
      <c r="D931" s="18">
        <v>683</v>
      </c>
      <c r="F931" s="4"/>
    </row>
    <row r="932" spans="2:6" ht="15" x14ac:dyDescent="0.25">
      <c r="B932" s="17">
        <v>1041</v>
      </c>
      <c r="C932" s="17" t="s">
        <v>6258</v>
      </c>
      <c r="D932" s="18">
        <v>750</v>
      </c>
      <c r="F932" s="4"/>
    </row>
    <row r="933" spans="2:6" ht="15" x14ac:dyDescent="0.25">
      <c r="B933" s="17">
        <v>1042</v>
      </c>
      <c r="C933" s="17" t="s">
        <v>6257</v>
      </c>
      <c r="D933" s="18">
        <v>714</v>
      </c>
      <c r="F933" s="4"/>
    </row>
    <row r="934" spans="2:6" ht="15" x14ac:dyDescent="0.25">
      <c r="B934" s="17">
        <v>1043</v>
      </c>
      <c r="C934" s="17" t="s">
        <v>6122</v>
      </c>
      <c r="D934" s="18">
        <v>704</v>
      </c>
      <c r="F934" s="4"/>
    </row>
    <row r="935" spans="2:6" ht="15" x14ac:dyDescent="0.25">
      <c r="B935" s="17">
        <v>1045</v>
      </c>
      <c r="C935" s="17" t="s">
        <v>6256</v>
      </c>
      <c r="D935" s="18">
        <v>692</v>
      </c>
      <c r="F935" s="4"/>
    </row>
    <row r="936" spans="2:6" ht="15" x14ac:dyDescent="0.25">
      <c r="B936" s="17">
        <v>1046</v>
      </c>
      <c r="C936" s="17" t="s">
        <v>6255</v>
      </c>
      <c r="D936" s="18">
        <v>722</v>
      </c>
      <c r="F936" s="4"/>
    </row>
    <row r="937" spans="2:6" ht="15" x14ac:dyDescent="0.25">
      <c r="B937" s="17">
        <v>1047</v>
      </c>
      <c r="C937" s="17" t="s">
        <v>6254</v>
      </c>
      <c r="D937" s="18">
        <v>602</v>
      </c>
      <c r="F937" s="4"/>
    </row>
    <row r="938" spans="2:6" ht="15" x14ac:dyDescent="0.25">
      <c r="B938" s="17">
        <v>1048</v>
      </c>
      <c r="C938" s="17" t="s">
        <v>6253</v>
      </c>
      <c r="D938" s="18">
        <v>647</v>
      </c>
      <c r="F938" s="4"/>
    </row>
    <row r="939" spans="2:6" ht="15" x14ac:dyDescent="0.25">
      <c r="B939" s="17">
        <v>1049</v>
      </c>
      <c r="C939" s="17" t="s">
        <v>6252</v>
      </c>
      <c r="D939" s="18">
        <v>706</v>
      </c>
      <c r="F939" s="4"/>
    </row>
    <row r="940" spans="2:6" ht="15" x14ac:dyDescent="0.25">
      <c r="B940" s="17">
        <v>1050</v>
      </c>
      <c r="C940" s="17" t="s">
        <v>6251</v>
      </c>
      <c r="D940" s="18">
        <v>723</v>
      </c>
      <c r="F940" s="4"/>
    </row>
    <row r="941" spans="2:6" ht="15" x14ac:dyDescent="0.25">
      <c r="B941" s="17">
        <v>1051</v>
      </c>
      <c r="C941" s="17" t="s">
        <v>6250</v>
      </c>
      <c r="D941" s="18">
        <v>697</v>
      </c>
      <c r="F941" s="4"/>
    </row>
    <row r="942" spans="2:6" ht="15" x14ac:dyDescent="0.25">
      <c r="B942" s="17">
        <v>1052</v>
      </c>
      <c r="C942" s="17" t="s">
        <v>6249</v>
      </c>
      <c r="D942" s="18">
        <v>734</v>
      </c>
      <c r="F942" s="4"/>
    </row>
    <row r="943" spans="2:6" ht="15" x14ac:dyDescent="0.25">
      <c r="B943" s="17">
        <v>1053</v>
      </c>
      <c r="C943" s="17" t="s">
        <v>6248</v>
      </c>
      <c r="D943" s="18">
        <v>693</v>
      </c>
      <c r="F943" s="4"/>
    </row>
    <row r="944" spans="2:6" ht="15" x14ac:dyDescent="0.25">
      <c r="B944" s="17">
        <v>1054</v>
      </c>
      <c r="C944" s="17" t="s">
        <v>6247</v>
      </c>
      <c r="D944" s="18">
        <v>711</v>
      </c>
      <c r="F944" s="4"/>
    </row>
    <row r="945" spans="2:6" ht="15" x14ac:dyDescent="0.25">
      <c r="B945" s="17">
        <v>1055</v>
      </c>
      <c r="C945" s="17" t="s">
        <v>6246</v>
      </c>
      <c r="D945" s="18">
        <v>615</v>
      </c>
      <c r="F945" s="4"/>
    </row>
    <row r="946" spans="2:6" ht="15" x14ac:dyDescent="0.25">
      <c r="B946" s="17">
        <v>1056</v>
      </c>
      <c r="C946" s="17" t="s">
        <v>6245</v>
      </c>
      <c r="D946" s="18">
        <v>626</v>
      </c>
      <c r="F946" s="4"/>
    </row>
    <row r="947" spans="2:6" ht="15" x14ac:dyDescent="0.25">
      <c r="B947" s="17">
        <v>1057</v>
      </c>
      <c r="C947" s="17" t="s">
        <v>6244</v>
      </c>
      <c r="D947" s="18">
        <v>672</v>
      </c>
      <c r="F947" s="4"/>
    </row>
    <row r="948" spans="2:6" ht="15" x14ac:dyDescent="0.25">
      <c r="B948" s="17">
        <v>1058</v>
      </c>
      <c r="C948" s="17" t="s">
        <v>6243</v>
      </c>
      <c r="D948" s="18">
        <v>690</v>
      </c>
      <c r="F948" s="4"/>
    </row>
    <row r="949" spans="2:6" ht="15" x14ac:dyDescent="0.25">
      <c r="B949" s="17">
        <v>1059</v>
      </c>
      <c r="C949" s="17" t="s">
        <v>6242</v>
      </c>
      <c r="D949" s="18">
        <v>745</v>
      </c>
      <c r="F949" s="4"/>
    </row>
    <row r="950" spans="2:6" ht="15" x14ac:dyDescent="0.25">
      <c r="B950" s="17">
        <v>1060</v>
      </c>
      <c r="C950" s="17" t="s">
        <v>6241</v>
      </c>
      <c r="D950" s="18">
        <v>724</v>
      </c>
      <c r="F950" s="4"/>
    </row>
    <row r="951" spans="2:6" ht="15" x14ac:dyDescent="0.25">
      <c r="B951" s="17">
        <v>1061</v>
      </c>
      <c r="C951" s="17" t="s">
        <v>6240</v>
      </c>
      <c r="D951" s="18">
        <v>682</v>
      </c>
      <c r="F951" s="4"/>
    </row>
    <row r="952" spans="2:6" ht="15" x14ac:dyDescent="0.25">
      <c r="B952" s="17">
        <v>1062</v>
      </c>
      <c r="C952" s="17" t="s">
        <v>6239</v>
      </c>
      <c r="D952" s="18">
        <v>689</v>
      </c>
      <c r="F952" s="4"/>
    </row>
    <row r="953" spans="2:6" ht="15" x14ac:dyDescent="0.25">
      <c r="B953" s="17">
        <v>1063</v>
      </c>
      <c r="C953" s="17" t="s">
        <v>6238</v>
      </c>
      <c r="D953" s="18">
        <v>709</v>
      </c>
      <c r="F953" s="4"/>
    </row>
    <row r="954" spans="2:6" ht="15" x14ac:dyDescent="0.25">
      <c r="B954" s="19">
        <v>1101</v>
      </c>
      <c r="C954" s="17" t="s">
        <v>6237</v>
      </c>
      <c r="D954" s="20">
        <v>556</v>
      </c>
      <c r="F954" s="4"/>
    </row>
    <row r="955" spans="2:6" ht="15" x14ac:dyDescent="0.25">
      <c r="B955" s="19">
        <v>1102</v>
      </c>
      <c r="C955" s="17" t="s">
        <v>6236</v>
      </c>
      <c r="D955" s="20">
        <v>551</v>
      </c>
      <c r="F955" s="4"/>
    </row>
    <row r="956" spans="2:6" ht="15" x14ac:dyDescent="0.25">
      <c r="B956" s="19">
        <v>1103</v>
      </c>
      <c r="C956" s="17" t="s">
        <v>6235</v>
      </c>
      <c r="D956" s="20">
        <v>554</v>
      </c>
      <c r="F956" s="4"/>
    </row>
    <row r="957" spans="2:6" ht="15" x14ac:dyDescent="0.25">
      <c r="B957" s="19">
        <v>1104</v>
      </c>
      <c r="C957" s="17" t="s">
        <v>6234</v>
      </c>
      <c r="D957" s="20">
        <v>542</v>
      </c>
      <c r="F957" s="4"/>
    </row>
    <row r="958" spans="2:6" ht="15" x14ac:dyDescent="0.25">
      <c r="B958" s="19">
        <v>1105</v>
      </c>
      <c r="C958" s="17" t="s">
        <v>6233</v>
      </c>
      <c r="D958" s="20">
        <v>551</v>
      </c>
      <c r="F958" s="4"/>
    </row>
    <row r="959" spans="2:6" ht="15" x14ac:dyDescent="0.25">
      <c r="B959" s="19">
        <v>1106</v>
      </c>
      <c r="C959" s="17" t="s">
        <v>6232</v>
      </c>
      <c r="D959" s="20">
        <v>567</v>
      </c>
      <c r="F959" s="4"/>
    </row>
    <row r="960" spans="2:6" ht="15" x14ac:dyDescent="0.25">
      <c r="B960" s="17">
        <v>1107</v>
      </c>
      <c r="C960" s="17" t="s">
        <v>6231</v>
      </c>
      <c r="D960" s="18">
        <v>592</v>
      </c>
      <c r="F960" s="4"/>
    </row>
    <row r="961" spans="2:6" ht="15" x14ac:dyDescent="0.25">
      <c r="B961" s="17">
        <v>1108</v>
      </c>
      <c r="C961" s="17" t="s">
        <v>6230</v>
      </c>
      <c r="D961" s="18">
        <v>578</v>
      </c>
      <c r="F961" s="4"/>
    </row>
    <row r="962" spans="2:6" ht="15" x14ac:dyDescent="0.25">
      <c r="B962" s="19">
        <v>1109</v>
      </c>
      <c r="C962" s="17" t="s">
        <v>6229</v>
      </c>
      <c r="D962" s="20">
        <v>553</v>
      </c>
      <c r="F962" s="4"/>
    </row>
    <row r="963" spans="2:6" ht="15" x14ac:dyDescent="0.25">
      <c r="B963" s="19">
        <v>1110</v>
      </c>
      <c r="C963" s="17" t="s">
        <v>6228</v>
      </c>
      <c r="D963" s="20">
        <v>564</v>
      </c>
      <c r="F963" s="4"/>
    </row>
    <row r="964" spans="2:6" ht="15" x14ac:dyDescent="0.25">
      <c r="B964" s="19">
        <v>1111</v>
      </c>
      <c r="C964" s="17" t="s">
        <v>6227</v>
      </c>
      <c r="D964" s="20">
        <v>568</v>
      </c>
      <c r="F964" s="4"/>
    </row>
    <row r="965" spans="2:6" ht="15" x14ac:dyDescent="0.25">
      <c r="B965" s="17">
        <v>1112</v>
      </c>
      <c r="C965" s="17" t="s">
        <v>2463</v>
      </c>
      <c r="D965" s="18">
        <v>590</v>
      </c>
      <c r="F965" s="4"/>
    </row>
    <row r="966" spans="2:6" ht="15" x14ac:dyDescent="0.25">
      <c r="B966" s="17">
        <v>1113</v>
      </c>
      <c r="C966" s="17" t="s">
        <v>6226</v>
      </c>
      <c r="D966" s="18">
        <v>600</v>
      </c>
      <c r="F966" s="4"/>
    </row>
    <row r="967" spans="2:6" ht="15" x14ac:dyDescent="0.25">
      <c r="B967" s="17">
        <v>1114</v>
      </c>
      <c r="C967" s="17" t="s">
        <v>6225</v>
      </c>
      <c r="D967" s="18">
        <v>622</v>
      </c>
      <c r="F967" s="4"/>
    </row>
    <row r="968" spans="2:6" ht="15" x14ac:dyDescent="0.25">
      <c r="B968" s="17">
        <v>1115</v>
      </c>
      <c r="C968" s="17" t="s">
        <v>6224</v>
      </c>
      <c r="D968" s="18">
        <v>631</v>
      </c>
      <c r="F968" s="4"/>
    </row>
    <row r="969" spans="2:6" ht="15" x14ac:dyDescent="0.25">
      <c r="B969" s="17">
        <v>1116</v>
      </c>
      <c r="C969" s="17" t="s">
        <v>6223</v>
      </c>
      <c r="D969" s="18">
        <v>641</v>
      </c>
      <c r="F969" s="4"/>
    </row>
    <row r="970" spans="2:6" ht="15" x14ac:dyDescent="0.25">
      <c r="B970" s="17">
        <v>1117</v>
      </c>
      <c r="C970" s="17" t="s">
        <v>6222</v>
      </c>
      <c r="D970" s="18">
        <v>644</v>
      </c>
      <c r="F970" s="4"/>
    </row>
    <row r="971" spans="2:6" ht="15" x14ac:dyDescent="0.25">
      <c r="B971" s="17">
        <v>1118</v>
      </c>
      <c r="C971" s="17" t="s">
        <v>2884</v>
      </c>
      <c r="D971" s="18">
        <v>649</v>
      </c>
      <c r="F971" s="4"/>
    </row>
    <row r="972" spans="2:6" ht="15" x14ac:dyDescent="0.25">
      <c r="B972" s="17">
        <v>1119</v>
      </c>
      <c r="C972" s="17" t="s">
        <v>6221</v>
      </c>
      <c r="D972" s="18">
        <v>579</v>
      </c>
      <c r="F972" s="4"/>
    </row>
    <row r="973" spans="2:6" ht="15" x14ac:dyDescent="0.25">
      <c r="B973" s="19">
        <v>1120</v>
      </c>
      <c r="C973" s="17" t="s">
        <v>6220</v>
      </c>
      <c r="D973" s="20">
        <v>564</v>
      </c>
      <c r="F973" s="4"/>
    </row>
    <row r="974" spans="2:6" ht="15" x14ac:dyDescent="0.25">
      <c r="B974" s="19">
        <v>1121</v>
      </c>
      <c r="C974" s="17" t="s">
        <v>6219</v>
      </c>
      <c r="D974" s="20">
        <v>563</v>
      </c>
      <c r="F974" s="4"/>
    </row>
    <row r="975" spans="2:6" ht="15" x14ac:dyDescent="0.25">
      <c r="B975" s="19">
        <v>1122</v>
      </c>
      <c r="C975" s="17" t="s">
        <v>6218</v>
      </c>
      <c r="D975" s="20">
        <v>543</v>
      </c>
      <c r="F975" s="4"/>
    </row>
    <row r="976" spans="2:6" ht="15" x14ac:dyDescent="0.25">
      <c r="B976" s="17">
        <v>1123</v>
      </c>
      <c r="C976" s="17" t="s">
        <v>6217</v>
      </c>
      <c r="D976" s="18">
        <v>581</v>
      </c>
      <c r="F976" s="4"/>
    </row>
    <row r="977" spans="2:6" ht="15" x14ac:dyDescent="0.25">
      <c r="B977" s="19">
        <v>1124</v>
      </c>
      <c r="C977" s="17" t="s">
        <v>6216</v>
      </c>
      <c r="D977" s="20">
        <v>542</v>
      </c>
      <c r="F977" s="4"/>
    </row>
    <row r="978" spans="2:6" ht="15" x14ac:dyDescent="0.25">
      <c r="B978" s="19">
        <v>1125</v>
      </c>
      <c r="C978" s="17" t="s">
        <v>6215</v>
      </c>
      <c r="D978" s="20">
        <v>532</v>
      </c>
      <c r="F978" s="4"/>
    </row>
    <row r="979" spans="2:6" ht="15" x14ac:dyDescent="0.25">
      <c r="B979" s="19">
        <v>1126</v>
      </c>
      <c r="C979" s="17" t="s">
        <v>6214</v>
      </c>
      <c r="D979" s="20">
        <v>564</v>
      </c>
      <c r="F979" s="4"/>
    </row>
    <row r="980" spans="2:6" ht="15" x14ac:dyDescent="0.25">
      <c r="B980" s="17">
        <v>1127</v>
      </c>
      <c r="C980" s="17" t="s">
        <v>6213</v>
      </c>
      <c r="D980" s="18">
        <v>575</v>
      </c>
      <c r="F980" s="4"/>
    </row>
    <row r="981" spans="2:6" ht="15" x14ac:dyDescent="0.25">
      <c r="B981" s="17">
        <v>1128</v>
      </c>
      <c r="C981" s="17" t="s">
        <v>2265</v>
      </c>
      <c r="D981" s="18">
        <v>614</v>
      </c>
      <c r="F981" s="4"/>
    </row>
    <row r="982" spans="2:6" ht="15" x14ac:dyDescent="0.25">
      <c r="B982" s="17">
        <v>1129</v>
      </c>
      <c r="C982" s="17" t="s">
        <v>6212</v>
      </c>
      <c r="D982" s="18">
        <v>639</v>
      </c>
      <c r="F982" s="4"/>
    </row>
    <row r="983" spans="2:6" ht="15" x14ac:dyDescent="0.25">
      <c r="B983" s="17">
        <v>1130</v>
      </c>
      <c r="C983" s="17" t="s">
        <v>6211</v>
      </c>
      <c r="D983" s="18">
        <v>658</v>
      </c>
      <c r="F983" s="4"/>
    </row>
    <row r="984" spans="2:6" ht="15" x14ac:dyDescent="0.25">
      <c r="B984" s="17">
        <v>1131</v>
      </c>
      <c r="C984" s="17" t="s">
        <v>6210</v>
      </c>
      <c r="D984" s="18">
        <v>663</v>
      </c>
      <c r="F984" s="4"/>
    </row>
    <row r="985" spans="2:6" ht="15" x14ac:dyDescent="0.25">
      <c r="B985" s="17">
        <v>1132</v>
      </c>
      <c r="C985" s="17" t="s">
        <v>6209</v>
      </c>
      <c r="D985" s="18">
        <v>679</v>
      </c>
      <c r="F985" s="4"/>
    </row>
    <row r="986" spans="2:6" ht="15" x14ac:dyDescent="0.25">
      <c r="B986" s="17">
        <v>1133</v>
      </c>
      <c r="C986" s="17" t="s">
        <v>6208</v>
      </c>
      <c r="D986" s="18">
        <v>603</v>
      </c>
      <c r="F986" s="4"/>
    </row>
    <row r="987" spans="2:6" ht="15" x14ac:dyDescent="0.25">
      <c r="B987" s="17">
        <v>1134</v>
      </c>
      <c r="C987" s="17" t="s">
        <v>6207</v>
      </c>
      <c r="D987" s="18">
        <v>580</v>
      </c>
      <c r="F987" s="4"/>
    </row>
    <row r="988" spans="2:6" ht="15" x14ac:dyDescent="0.25">
      <c r="B988" s="19">
        <v>1135</v>
      </c>
      <c r="C988" s="17" t="s">
        <v>6206</v>
      </c>
      <c r="D988" s="20">
        <v>558</v>
      </c>
      <c r="F988" s="4"/>
    </row>
    <row r="989" spans="2:6" ht="15" x14ac:dyDescent="0.25">
      <c r="B989" s="19">
        <v>1136</v>
      </c>
      <c r="C989" s="17" t="s">
        <v>6205</v>
      </c>
      <c r="D989" s="20">
        <v>534</v>
      </c>
      <c r="F989" s="4"/>
    </row>
    <row r="990" spans="2:6" ht="15" x14ac:dyDescent="0.25">
      <c r="B990" s="19">
        <v>1137</v>
      </c>
      <c r="C990" s="17" t="s">
        <v>6204</v>
      </c>
      <c r="D990" s="20">
        <v>531</v>
      </c>
      <c r="F990" s="4"/>
    </row>
    <row r="991" spans="2:6" ht="15" x14ac:dyDescent="0.25">
      <c r="B991" s="19">
        <v>1138</v>
      </c>
      <c r="C991" s="17" t="s">
        <v>6203</v>
      </c>
      <c r="D991" s="20">
        <v>508</v>
      </c>
      <c r="F991" s="202"/>
    </row>
    <row r="992" spans="2:6" ht="15" x14ac:dyDescent="0.25">
      <c r="B992" s="19">
        <v>1139</v>
      </c>
      <c r="C992" s="17" t="s">
        <v>6202</v>
      </c>
      <c r="D992" s="20">
        <v>512</v>
      </c>
      <c r="F992" s="4"/>
    </row>
    <row r="993" spans="2:6" ht="15" x14ac:dyDescent="0.25">
      <c r="B993" s="19">
        <v>1140</v>
      </c>
      <c r="C993" s="17" t="s">
        <v>6201</v>
      </c>
      <c r="D993" s="20">
        <v>540</v>
      </c>
      <c r="F993" s="4"/>
    </row>
    <row r="994" spans="2:6" ht="15" x14ac:dyDescent="0.25">
      <c r="B994" s="19">
        <v>1141</v>
      </c>
      <c r="C994" s="17" t="s">
        <v>6200</v>
      </c>
      <c r="D994" s="20">
        <v>570</v>
      </c>
      <c r="F994" s="4"/>
    </row>
    <row r="995" spans="2:6" ht="15" x14ac:dyDescent="0.25">
      <c r="B995" s="17">
        <v>1142</v>
      </c>
      <c r="C995" s="17" t="s">
        <v>6199</v>
      </c>
      <c r="D995" s="18">
        <v>592</v>
      </c>
      <c r="F995" s="4"/>
    </row>
    <row r="996" spans="2:6" ht="15" x14ac:dyDescent="0.25">
      <c r="B996" s="17">
        <v>1143</v>
      </c>
      <c r="C996" s="17" t="s">
        <v>6198</v>
      </c>
      <c r="D996" s="18">
        <v>625</v>
      </c>
      <c r="F996" s="4"/>
    </row>
    <row r="997" spans="2:6" ht="15" x14ac:dyDescent="0.25">
      <c r="B997" s="17">
        <v>1144</v>
      </c>
      <c r="C997" s="17" t="s">
        <v>6197</v>
      </c>
      <c r="D997" s="18">
        <v>650</v>
      </c>
      <c r="F997" s="4"/>
    </row>
    <row r="998" spans="2:6" ht="15" x14ac:dyDescent="0.25">
      <c r="B998" s="17">
        <v>1145</v>
      </c>
      <c r="C998" s="17" t="s">
        <v>6196</v>
      </c>
      <c r="D998" s="18">
        <v>693</v>
      </c>
      <c r="F998" s="4"/>
    </row>
    <row r="999" spans="2:6" ht="15" x14ac:dyDescent="0.25">
      <c r="B999" s="17">
        <v>1146</v>
      </c>
      <c r="C999" s="17" t="s">
        <v>6195</v>
      </c>
      <c r="D999" s="18">
        <v>751</v>
      </c>
      <c r="F999" s="4"/>
    </row>
    <row r="1000" spans="2:6" ht="15" x14ac:dyDescent="0.25">
      <c r="B1000" s="17">
        <v>1147</v>
      </c>
      <c r="C1000" s="17" t="s">
        <v>6194</v>
      </c>
      <c r="D1000" s="18">
        <v>772</v>
      </c>
      <c r="F1000" s="4"/>
    </row>
    <row r="1001" spans="2:6" ht="15" x14ac:dyDescent="0.25">
      <c r="B1001" s="17">
        <v>1148</v>
      </c>
      <c r="C1001" s="17" t="s">
        <v>6193</v>
      </c>
      <c r="D1001" s="18">
        <v>612</v>
      </c>
      <c r="F1001" s="4"/>
    </row>
    <row r="1002" spans="2:6" ht="15" x14ac:dyDescent="0.25">
      <c r="B1002" s="19">
        <v>1149</v>
      </c>
      <c r="C1002" s="17" t="s">
        <v>6192</v>
      </c>
      <c r="D1002" s="20">
        <v>557</v>
      </c>
      <c r="F1002" s="4"/>
    </row>
    <row r="1003" spans="2:6" ht="15" x14ac:dyDescent="0.25">
      <c r="B1003" s="19">
        <v>1150</v>
      </c>
      <c r="C1003" s="17" t="s">
        <v>6191</v>
      </c>
      <c r="D1003" s="20">
        <v>544</v>
      </c>
      <c r="F1003" s="4"/>
    </row>
    <row r="1004" spans="2:6" ht="15" x14ac:dyDescent="0.25">
      <c r="B1004" s="19">
        <v>1151</v>
      </c>
      <c r="C1004" s="17" t="s">
        <v>6190</v>
      </c>
      <c r="D1004" s="20">
        <v>550</v>
      </c>
      <c r="F1004" s="4"/>
    </row>
    <row r="1005" spans="2:6" ht="15" x14ac:dyDescent="0.25">
      <c r="B1005" s="19">
        <v>1152</v>
      </c>
      <c r="C1005" s="17" t="s">
        <v>6189</v>
      </c>
      <c r="D1005" s="20">
        <v>535</v>
      </c>
      <c r="F1005" s="4"/>
    </row>
    <row r="1006" spans="2:6" ht="15" x14ac:dyDescent="0.25">
      <c r="B1006" s="19">
        <v>1153</v>
      </c>
      <c r="C1006" s="17" t="s">
        <v>5662</v>
      </c>
      <c r="D1006" s="20">
        <v>549</v>
      </c>
      <c r="F1006" s="4"/>
    </row>
    <row r="1007" spans="2:6" ht="15" x14ac:dyDescent="0.25">
      <c r="B1007" s="17">
        <v>1154</v>
      </c>
      <c r="C1007" s="17" t="s">
        <v>6188</v>
      </c>
      <c r="D1007" s="18">
        <v>578</v>
      </c>
      <c r="F1007" s="4"/>
    </row>
    <row r="1008" spans="2:6" ht="15" x14ac:dyDescent="0.25">
      <c r="B1008" s="17">
        <v>1155</v>
      </c>
      <c r="C1008" s="17" t="s">
        <v>6187</v>
      </c>
      <c r="D1008" s="18">
        <v>603</v>
      </c>
      <c r="F1008" s="4"/>
    </row>
    <row r="1009" spans="2:6" ht="15" x14ac:dyDescent="0.25">
      <c r="B1009" s="17">
        <v>1156</v>
      </c>
      <c r="C1009" s="17" t="s">
        <v>6186</v>
      </c>
      <c r="D1009" s="18">
        <v>638</v>
      </c>
      <c r="F1009" s="4"/>
    </row>
    <row r="1010" spans="2:6" ht="15" x14ac:dyDescent="0.25">
      <c r="B1010" s="17">
        <v>1157</v>
      </c>
      <c r="C1010" s="17" t="s">
        <v>6185</v>
      </c>
      <c r="D1010" s="18">
        <v>666</v>
      </c>
      <c r="F1010" s="4"/>
    </row>
    <row r="1011" spans="2:6" ht="15" x14ac:dyDescent="0.25">
      <c r="B1011" s="17">
        <v>1158</v>
      </c>
      <c r="C1011" s="17" t="s">
        <v>6184</v>
      </c>
      <c r="D1011" s="18">
        <v>709</v>
      </c>
      <c r="F1011" s="4"/>
    </row>
    <row r="1012" spans="2:6" ht="15" x14ac:dyDescent="0.25">
      <c r="B1012" s="17">
        <v>1159</v>
      </c>
      <c r="C1012" s="17" t="s">
        <v>6183</v>
      </c>
      <c r="D1012" s="18">
        <v>721</v>
      </c>
      <c r="F1012" s="4"/>
    </row>
    <row r="1013" spans="2:6" ht="15" x14ac:dyDescent="0.25">
      <c r="B1013" s="17">
        <v>1160</v>
      </c>
      <c r="C1013" s="17" t="s">
        <v>6182</v>
      </c>
      <c r="D1013" s="18">
        <v>708</v>
      </c>
      <c r="F1013" s="4"/>
    </row>
    <row r="1014" spans="2:6" ht="15" x14ac:dyDescent="0.25">
      <c r="B1014" s="17">
        <v>1161</v>
      </c>
      <c r="C1014" s="17" t="s">
        <v>6181</v>
      </c>
      <c r="D1014" s="18">
        <v>751</v>
      </c>
      <c r="F1014" s="4"/>
    </row>
    <row r="1015" spans="2:6" ht="15" x14ac:dyDescent="0.25">
      <c r="B1015" s="17">
        <v>1162</v>
      </c>
      <c r="C1015" s="17" t="s">
        <v>5478</v>
      </c>
      <c r="D1015" s="18">
        <v>702</v>
      </c>
      <c r="F1015" s="4"/>
    </row>
    <row r="1016" spans="2:6" ht="15" x14ac:dyDescent="0.25">
      <c r="B1016" s="17">
        <v>1163</v>
      </c>
      <c r="C1016" s="17" t="s">
        <v>6180</v>
      </c>
      <c r="D1016" s="18">
        <v>666</v>
      </c>
      <c r="F1016" s="4"/>
    </row>
    <row r="1017" spans="2:6" ht="15" x14ac:dyDescent="0.25">
      <c r="B1017" s="17">
        <v>1164</v>
      </c>
      <c r="C1017" s="17" t="s">
        <v>4345</v>
      </c>
      <c r="D1017" s="18">
        <v>620</v>
      </c>
      <c r="F1017" s="4"/>
    </row>
    <row r="1018" spans="2:6" ht="15" x14ac:dyDescent="0.25">
      <c r="B1018" s="17">
        <v>1165</v>
      </c>
      <c r="C1018" s="17" t="s">
        <v>6179</v>
      </c>
      <c r="D1018" s="18">
        <v>607</v>
      </c>
      <c r="F1018" s="4"/>
    </row>
    <row r="1019" spans="2:6" ht="15" x14ac:dyDescent="0.25">
      <c r="B1019" s="17">
        <v>1166</v>
      </c>
      <c r="C1019" s="17" t="s">
        <v>6178</v>
      </c>
      <c r="D1019" s="18">
        <v>608</v>
      </c>
      <c r="F1019" s="4"/>
    </row>
    <row r="1020" spans="2:6" ht="15" x14ac:dyDescent="0.25">
      <c r="B1020" s="17">
        <v>1167</v>
      </c>
      <c r="C1020" s="17" t="s">
        <v>6177</v>
      </c>
      <c r="D1020" s="18">
        <v>591</v>
      </c>
      <c r="F1020" s="4"/>
    </row>
    <row r="1021" spans="2:6" ht="15" x14ac:dyDescent="0.25">
      <c r="B1021" s="19">
        <v>1168</v>
      </c>
      <c r="C1021" s="17" t="s">
        <v>6176</v>
      </c>
      <c r="D1021" s="20">
        <v>563</v>
      </c>
      <c r="F1021" s="4"/>
    </row>
    <row r="1022" spans="2:6" ht="15" x14ac:dyDescent="0.25">
      <c r="B1022" s="19">
        <v>1169</v>
      </c>
      <c r="C1022" s="17" t="s">
        <v>6175</v>
      </c>
      <c r="D1022" s="20">
        <v>569</v>
      </c>
      <c r="F1022" s="4"/>
    </row>
    <row r="1023" spans="2:6" ht="15" x14ac:dyDescent="0.25">
      <c r="B1023" s="17">
        <v>1170</v>
      </c>
      <c r="C1023" s="17" t="s">
        <v>6174</v>
      </c>
      <c r="D1023" s="18">
        <v>622</v>
      </c>
      <c r="F1023" s="4"/>
    </row>
    <row r="1024" spans="2:6" ht="15" x14ac:dyDescent="0.25">
      <c r="B1024" s="17">
        <v>1171</v>
      </c>
      <c r="C1024" s="17" t="s">
        <v>4963</v>
      </c>
      <c r="D1024" s="18">
        <v>610</v>
      </c>
      <c r="F1024" s="4"/>
    </row>
    <row r="1025" spans="2:6" ht="15" x14ac:dyDescent="0.25">
      <c r="B1025" s="17">
        <v>1172</v>
      </c>
      <c r="C1025" s="17" t="s">
        <v>6173</v>
      </c>
      <c r="D1025" s="18">
        <v>646</v>
      </c>
      <c r="F1025" s="4"/>
    </row>
    <row r="1026" spans="2:6" ht="15" x14ac:dyDescent="0.25">
      <c r="B1026" s="17">
        <v>1173</v>
      </c>
      <c r="C1026" s="17" t="s">
        <v>6172</v>
      </c>
      <c r="D1026" s="18">
        <v>719</v>
      </c>
      <c r="F1026" s="4"/>
    </row>
    <row r="1027" spans="2:6" ht="15" x14ac:dyDescent="0.25">
      <c r="B1027" s="17">
        <v>1174</v>
      </c>
      <c r="C1027" s="17" t="s">
        <v>6171</v>
      </c>
      <c r="D1027" s="18">
        <v>739</v>
      </c>
      <c r="F1027" s="4"/>
    </row>
    <row r="1028" spans="2:6" ht="15" x14ac:dyDescent="0.25">
      <c r="B1028" s="17">
        <v>1175</v>
      </c>
      <c r="C1028" s="17" t="s">
        <v>4587</v>
      </c>
      <c r="D1028" s="18">
        <v>736</v>
      </c>
      <c r="F1028" s="4"/>
    </row>
    <row r="1029" spans="2:6" ht="15" x14ac:dyDescent="0.25">
      <c r="B1029" s="17">
        <v>1176</v>
      </c>
      <c r="C1029" s="17" t="s">
        <v>6170</v>
      </c>
      <c r="D1029" s="18">
        <v>687</v>
      </c>
      <c r="F1029" s="4"/>
    </row>
    <row r="1030" spans="2:6" ht="15" x14ac:dyDescent="0.25">
      <c r="B1030" s="17">
        <v>1177</v>
      </c>
      <c r="C1030" s="17" t="s">
        <v>6169</v>
      </c>
      <c r="D1030" s="18">
        <v>708</v>
      </c>
      <c r="F1030" s="4"/>
    </row>
    <row r="1031" spans="2:6" ht="15" x14ac:dyDescent="0.25">
      <c r="B1031" s="17">
        <v>1178</v>
      </c>
      <c r="C1031" s="17" t="s">
        <v>6168</v>
      </c>
      <c r="D1031" s="18">
        <v>692</v>
      </c>
      <c r="F1031" s="4"/>
    </row>
    <row r="1032" spans="2:6" ht="15" x14ac:dyDescent="0.25">
      <c r="B1032" s="17">
        <v>1179</v>
      </c>
      <c r="C1032" s="17" t="s">
        <v>6167</v>
      </c>
      <c r="D1032" s="18">
        <v>684</v>
      </c>
      <c r="F1032" s="4"/>
    </row>
    <row r="1033" spans="2:6" ht="15" x14ac:dyDescent="0.25">
      <c r="B1033" s="19">
        <v>1180</v>
      </c>
      <c r="C1033" s="17" t="s">
        <v>6166</v>
      </c>
      <c r="D1033" s="20">
        <v>580</v>
      </c>
      <c r="F1033" s="4"/>
    </row>
    <row r="1034" spans="2:6" ht="15" x14ac:dyDescent="0.25">
      <c r="B1034" s="19">
        <v>1181</v>
      </c>
      <c r="C1034" s="17" t="s">
        <v>6165</v>
      </c>
      <c r="D1034" s="20">
        <v>575</v>
      </c>
      <c r="F1034" s="4"/>
    </row>
    <row r="1035" spans="2:6" ht="15" x14ac:dyDescent="0.25">
      <c r="B1035" s="19">
        <v>1182</v>
      </c>
      <c r="C1035" s="17" t="s">
        <v>6164</v>
      </c>
      <c r="D1035" s="20">
        <v>578</v>
      </c>
      <c r="F1035" s="4"/>
    </row>
    <row r="1036" spans="2:6" ht="15" x14ac:dyDescent="0.25">
      <c r="B1036" s="19">
        <v>1183</v>
      </c>
      <c r="C1036" s="17" t="s">
        <v>6163</v>
      </c>
      <c r="D1036" s="20">
        <v>567</v>
      </c>
      <c r="F1036" s="4"/>
    </row>
    <row r="1037" spans="2:6" ht="15" x14ac:dyDescent="0.25">
      <c r="B1037" s="17">
        <v>1184</v>
      </c>
      <c r="C1037" s="17" t="s">
        <v>6162</v>
      </c>
      <c r="D1037" s="18">
        <v>582</v>
      </c>
      <c r="F1037" s="4"/>
    </row>
    <row r="1038" spans="2:6" ht="15" x14ac:dyDescent="0.25">
      <c r="B1038" s="19">
        <v>1185</v>
      </c>
      <c r="C1038" s="17" t="s">
        <v>6161</v>
      </c>
      <c r="D1038" s="20">
        <v>572</v>
      </c>
      <c r="F1038" s="4"/>
    </row>
    <row r="1039" spans="2:6" ht="15" x14ac:dyDescent="0.25">
      <c r="B1039" s="17">
        <v>1186</v>
      </c>
      <c r="C1039" s="17" t="s">
        <v>6160</v>
      </c>
      <c r="D1039" s="18">
        <v>665</v>
      </c>
      <c r="F1039" s="4"/>
    </row>
    <row r="1040" spans="2:6" ht="15" x14ac:dyDescent="0.25">
      <c r="B1040" s="17">
        <v>1187</v>
      </c>
      <c r="C1040" s="17" t="s">
        <v>6159</v>
      </c>
      <c r="D1040" s="18">
        <v>637</v>
      </c>
      <c r="F1040" s="4"/>
    </row>
    <row r="1041" spans="2:6" ht="15" x14ac:dyDescent="0.25">
      <c r="B1041" s="17">
        <v>1188</v>
      </c>
      <c r="C1041" s="17" t="s">
        <v>6158</v>
      </c>
      <c r="D1041" s="18">
        <v>649</v>
      </c>
      <c r="F1041" s="4"/>
    </row>
    <row r="1042" spans="2:6" ht="15" x14ac:dyDescent="0.25">
      <c r="B1042" s="17">
        <v>1189</v>
      </c>
      <c r="C1042" s="17" t="s">
        <v>6157</v>
      </c>
      <c r="D1042" s="18">
        <v>671</v>
      </c>
      <c r="F1042" s="4"/>
    </row>
    <row r="1043" spans="2:6" ht="15" x14ac:dyDescent="0.25">
      <c r="B1043" s="17">
        <v>1190</v>
      </c>
      <c r="C1043" s="17" t="s">
        <v>6156</v>
      </c>
      <c r="D1043" s="18">
        <v>684</v>
      </c>
      <c r="F1043" s="4"/>
    </row>
    <row r="1044" spans="2:6" ht="15" x14ac:dyDescent="0.25">
      <c r="B1044" s="17">
        <v>1191</v>
      </c>
      <c r="C1044" s="17" t="s">
        <v>6155</v>
      </c>
      <c r="D1044" s="18">
        <v>672</v>
      </c>
      <c r="F1044" s="4"/>
    </row>
    <row r="1045" spans="2:6" ht="15" x14ac:dyDescent="0.25">
      <c r="B1045" s="17">
        <v>1192</v>
      </c>
      <c r="C1045" s="17" t="s">
        <v>6154</v>
      </c>
      <c r="D1045" s="18">
        <v>662</v>
      </c>
      <c r="F1045" s="4"/>
    </row>
    <row r="1046" spans="2:6" ht="15" x14ac:dyDescent="0.25">
      <c r="B1046" s="17">
        <v>1193</v>
      </c>
      <c r="C1046" s="17" t="s">
        <v>6153</v>
      </c>
      <c r="D1046" s="18">
        <v>680</v>
      </c>
      <c r="F1046" s="4"/>
    </row>
    <row r="1047" spans="2:6" ht="15" x14ac:dyDescent="0.25">
      <c r="B1047" s="17">
        <v>1194</v>
      </c>
      <c r="C1047" s="17" t="s">
        <v>6152</v>
      </c>
      <c r="D1047" s="18">
        <v>700</v>
      </c>
      <c r="F1047" s="4"/>
    </row>
    <row r="1048" spans="2:6" ht="15" x14ac:dyDescent="0.25">
      <c r="B1048" s="17">
        <v>1195</v>
      </c>
      <c r="C1048" s="17" t="s">
        <v>6151</v>
      </c>
      <c r="D1048" s="18">
        <v>738</v>
      </c>
      <c r="F1048" s="4"/>
    </row>
    <row r="1049" spans="2:6" ht="15" x14ac:dyDescent="0.25">
      <c r="B1049" s="17">
        <v>1196</v>
      </c>
      <c r="C1049" s="17" t="s">
        <v>6150</v>
      </c>
      <c r="D1049" s="18">
        <v>710</v>
      </c>
      <c r="F1049" s="4"/>
    </row>
    <row r="1050" spans="2:6" ht="15" x14ac:dyDescent="0.25">
      <c r="B1050" s="17">
        <v>1197</v>
      </c>
      <c r="C1050" s="17" t="s">
        <v>6149</v>
      </c>
      <c r="D1050" s="18">
        <v>704</v>
      </c>
      <c r="F1050" s="4"/>
    </row>
    <row r="1051" spans="2:6" ht="15" x14ac:dyDescent="0.25">
      <c r="B1051" s="17">
        <v>1198</v>
      </c>
      <c r="C1051" s="17" t="s">
        <v>6148</v>
      </c>
      <c r="D1051" s="18">
        <v>706</v>
      </c>
      <c r="F1051" s="4"/>
    </row>
    <row r="1052" spans="2:6" ht="15" x14ac:dyDescent="0.25">
      <c r="B1052" s="17">
        <v>1199</v>
      </c>
      <c r="C1052" s="17" t="s">
        <v>6147</v>
      </c>
      <c r="D1052" s="18">
        <v>671</v>
      </c>
      <c r="F1052" s="4"/>
    </row>
    <row r="1053" spans="2:6" ht="15" x14ac:dyDescent="0.25">
      <c r="B1053" s="17">
        <v>1200</v>
      </c>
      <c r="C1053" s="17" t="s">
        <v>6146</v>
      </c>
      <c r="D1053" s="18">
        <v>669</v>
      </c>
      <c r="F1053" s="4"/>
    </row>
    <row r="1054" spans="2:6" ht="15" x14ac:dyDescent="0.25">
      <c r="B1054" s="17">
        <v>1201</v>
      </c>
      <c r="C1054" s="17" t="s">
        <v>2944</v>
      </c>
      <c r="D1054" s="18">
        <v>643</v>
      </c>
      <c r="F1054" s="4"/>
    </row>
    <row r="1055" spans="2:6" ht="15" x14ac:dyDescent="0.25">
      <c r="B1055" s="17">
        <v>1202</v>
      </c>
      <c r="C1055" s="17" t="s">
        <v>3392</v>
      </c>
      <c r="D1055" s="18">
        <v>651</v>
      </c>
      <c r="F1055" s="4"/>
    </row>
    <row r="1056" spans="2:6" ht="15" x14ac:dyDescent="0.25">
      <c r="B1056" s="19">
        <v>1203</v>
      </c>
      <c r="C1056" s="17" t="s">
        <v>6145</v>
      </c>
      <c r="D1056" s="20">
        <v>552</v>
      </c>
      <c r="F1056" s="4"/>
    </row>
    <row r="1057" spans="2:6" ht="15" x14ac:dyDescent="0.25">
      <c r="B1057" s="19">
        <v>1204</v>
      </c>
      <c r="C1057" s="17" t="s">
        <v>6144</v>
      </c>
      <c r="D1057" s="20">
        <v>555</v>
      </c>
      <c r="F1057" s="4"/>
    </row>
    <row r="1058" spans="2:6" ht="15" x14ac:dyDescent="0.25">
      <c r="B1058" s="19">
        <v>1205</v>
      </c>
      <c r="C1058" s="17" t="s">
        <v>3901</v>
      </c>
      <c r="D1058" s="20">
        <v>568</v>
      </c>
      <c r="F1058" s="4"/>
    </row>
    <row r="1059" spans="2:6" ht="15" x14ac:dyDescent="0.25">
      <c r="B1059" s="17">
        <v>1206</v>
      </c>
      <c r="C1059" s="17" t="s">
        <v>6143</v>
      </c>
      <c r="D1059" s="18">
        <v>597</v>
      </c>
      <c r="F1059" s="4"/>
    </row>
    <row r="1060" spans="2:6" ht="15" x14ac:dyDescent="0.25">
      <c r="B1060" s="17">
        <v>1207</v>
      </c>
      <c r="C1060" s="17" t="s">
        <v>6142</v>
      </c>
      <c r="D1060" s="18">
        <v>643</v>
      </c>
      <c r="F1060" s="4"/>
    </row>
    <row r="1061" spans="2:6" ht="15" x14ac:dyDescent="0.25">
      <c r="B1061" s="17">
        <v>1208</v>
      </c>
      <c r="C1061" s="17" t="s">
        <v>6141</v>
      </c>
      <c r="D1061" s="18">
        <v>641</v>
      </c>
      <c r="F1061" s="4"/>
    </row>
    <row r="1062" spans="2:6" ht="15" x14ac:dyDescent="0.25">
      <c r="B1062" s="17">
        <v>1209</v>
      </c>
      <c r="C1062" s="17" t="s">
        <v>6140</v>
      </c>
      <c r="D1062" s="18">
        <v>647</v>
      </c>
      <c r="F1062" s="4"/>
    </row>
    <row r="1063" spans="2:6" ht="15" x14ac:dyDescent="0.25">
      <c r="B1063" s="17">
        <v>1210</v>
      </c>
      <c r="C1063" s="17" t="s">
        <v>6139</v>
      </c>
      <c r="D1063" s="18">
        <v>659</v>
      </c>
      <c r="F1063" s="4"/>
    </row>
    <row r="1064" spans="2:6" ht="15" x14ac:dyDescent="0.25">
      <c r="B1064" s="17">
        <v>1211</v>
      </c>
      <c r="C1064" s="17" t="s">
        <v>4711</v>
      </c>
      <c r="D1064" s="18">
        <v>663</v>
      </c>
      <c r="F1064" s="4"/>
    </row>
    <row r="1065" spans="2:6" ht="15" x14ac:dyDescent="0.25">
      <c r="B1065" s="17">
        <v>1212</v>
      </c>
      <c r="C1065" s="17" t="s">
        <v>6138</v>
      </c>
      <c r="D1065" s="18">
        <v>681</v>
      </c>
      <c r="F1065" s="4"/>
    </row>
    <row r="1066" spans="2:6" ht="15" x14ac:dyDescent="0.25">
      <c r="B1066" s="17">
        <v>1213</v>
      </c>
      <c r="C1066" s="17" t="s">
        <v>6137</v>
      </c>
      <c r="D1066" s="18">
        <v>681</v>
      </c>
      <c r="F1066" s="4"/>
    </row>
    <row r="1067" spans="2:6" ht="15" x14ac:dyDescent="0.25">
      <c r="B1067" s="17">
        <v>1214</v>
      </c>
      <c r="C1067" s="17" t="s">
        <v>6136</v>
      </c>
      <c r="D1067" s="18">
        <v>726</v>
      </c>
      <c r="F1067" s="4"/>
    </row>
    <row r="1068" spans="2:6" ht="15" x14ac:dyDescent="0.25">
      <c r="B1068" s="17">
        <v>1215</v>
      </c>
      <c r="C1068" s="17" t="s">
        <v>6135</v>
      </c>
      <c r="D1068" s="18">
        <v>714</v>
      </c>
      <c r="F1068" s="4"/>
    </row>
    <row r="1069" spans="2:6" ht="15" x14ac:dyDescent="0.25">
      <c r="B1069" s="17">
        <v>1216</v>
      </c>
      <c r="C1069" s="17" t="s">
        <v>6134</v>
      </c>
      <c r="D1069" s="18">
        <v>686</v>
      </c>
      <c r="F1069" s="4"/>
    </row>
    <row r="1070" spans="2:6" ht="15" x14ac:dyDescent="0.25">
      <c r="B1070" s="19">
        <v>1217</v>
      </c>
      <c r="C1070" s="17" t="s">
        <v>6133</v>
      </c>
      <c r="D1070" s="20">
        <v>562</v>
      </c>
      <c r="F1070" s="4"/>
    </row>
    <row r="1071" spans="2:6" ht="15" x14ac:dyDescent="0.25">
      <c r="B1071" s="19">
        <v>1218</v>
      </c>
      <c r="C1071" s="17" t="s">
        <v>6132</v>
      </c>
      <c r="D1071" s="20">
        <v>571</v>
      </c>
      <c r="F1071" s="4"/>
    </row>
    <row r="1072" spans="2:6" ht="15" x14ac:dyDescent="0.25">
      <c r="B1072" s="17">
        <v>1219</v>
      </c>
      <c r="C1072" s="17" t="s">
        <v>6131</v>
      </c>
      <c r="D1072" s="18">
        <v>588</v>
      </c>
      <c r="F1072" s="4"/>
    </row>
    <row r="1073" spans="2:6" ht="15" x14ac:dyDescent="0.25">
      <c r="B1073" s="17">
        <v>1220</v>
      </c>
      <c r="C1073" s="17" t="s">
        <v>6130</v>
      </c>
      <c r="D1073" s="18">
        <v>597</v>
      </c>
      <c r="F1073" s="4"/>
    </row>
    <row r="1074" spans="2:6" ht="15" x14ac:dyDescent="0.25">
      <c r="B1074" s="17">
        <v>1221</v>
      </c>
      <c r="C1074" s="17" t="s">
        <v>6129</v>
      </c>
      <c r="D1074" s="18">
        <v>609</v>
      </c>
      <c r="F1074" s="4"/>
    </row>
    <row r="1075" spans="2:6" ht="15" x14ac:dyDescent="0.25">
      <c r="B1075" s="17">
        <v>1222</v>
      </c>
      <c r="C1075" s="17" t="s">
        <v>6128</v>
      </c>
      <c r="D1075" s="18">
        <v>634</v>
      </c>
      <c r="F1075" s="4"/>
    </row>
    <row r="1076" spans="2:6" ht="15" x14ac:dyDescent="0.25">
      <c r="B1076" s="17">
        <v>1223</v>
      </c>
      <c r="C1076" s="17" t="s">
        <v>6127</v>
      </c>
      <c r="D1076" s="18">
        <v>645</v>
      </c>
      <c r="F1076" s="4"/>
    </row>
    <row r="1077" spans="2:6" ht="15" x14ac:dyDescent="0.25">
      <c r="B1077" s="17">
        <v>1224</v>
      </c>
      <c r="C1077" s="17" t="s">
        <v>6126</v>
      </c>
      <c r="D1077" s="18">
        <v>665</v>
      </c>
      <c r="F1077" s="4"/>
    </row>
    <row r="1078" spans="2:6" ht="15" x14ac:dyDescent="0.25">
      <c r="B1078" s="17">
        <v>1225</v>
      </c>
      <c r="C1078" s="17" t="s">
        <v>6125</v>
      </c>
      <c r="D1078" s="18">
        <v>662</v>
      </c>
      <c r="F1078" s="4"/>
    </row>
    <row r="1079" spans="2:6" ht="15" x14ac:dyDescent="0.25">
      <c r="B1079" s="17">
        <v>1226</v>
      </c>
      <c r="C1079" s="17" t="s">
        <v>6124</v>
      </c>
      <c r="D1079" s="18">
        <v>667</v>
      </c>
      <c r="F1079" s="4"/>
    </row>
    <row r="1080" spans="2:6" ht="15" x14ac:dyDescent="0.25">
      <c r="B1080" s="17">
        <v>1227</v>
      </c>
      <c r="C1080" s="17" t="s">
        <v>3374</v>
      </c>
      <c r="D1080" s="18">
        <v>714</v>
      </c>
      <c r="F1080" s="4"/>
    </row>
    <row r="1081" spans="2:6" ht="15" x14ac:dyDescent="0.25">
      <c r="B1081" s="17">
        <v>1228</v>
      </c>
      <c r="C1081" s="17" t="s">
        <v>6123</v>
      </c>
      <c r="D1081" s="18">
        <v>726</v>
      </c>
      <c r="F1081" s="4"/>
    </row>
    <row r="1082" spans="2:6" ht="15" x14ac:dyDescent="0.25">
      <c r="B1082" s="17">
        <v>1229</v>
      </c>
      <c r="C1082" s="17" t="s">
        <v>6122</v>
      </c>
      <c r="D1082" s="18">
        <v>698</v>
      </c>
      <c r="F1082" s="4"/>
    </row>
    <row r="1083" spans="2:6" ht="15" x14ac:dyDescent="0.25">
      <c r="B1083" s="17">
        <v>1230</v>
      </c>
      <c r="C1083" s="17" t="s">
        <v>6121</v>
      </c>
      <c r="D1083" s="18">
        <v>591</v>
      </c>
      <c r="F1083" s="4"/>
    </row>
    <row r="1084" spans="2:6" ht="15" x14ac:dyDescent="0.25">
      <c r="B1084" s="17">
        <v>1231</v>
      </c>
      <c r="C1084" s="17" t="s">
        <v>6120</v>
      </c>
      <c r="D1084" s="18">
        <v>604</v>
      </c>
      <c r="F1084" s="4"/>
    </row>
    <row r="1085" spans="2:6" ht="15" x14ac:dyDescent="0.25">
      <c r="B1085" s="17">
        <v>1232</v>
      </c>
      <c r="C1085" s="17" t="s">
        <v>6119</v>
      </c>
      <c r="D1085" s="18">
        <v>591</v>
      </c>
      <c r="F1085" s="4"/>
    </row>
    <row r="1086" spans="2:6" ht="15" x14ac:dyDescent="0.25">
      <c r="B1086" s="17">
        <v>1233</v>
      </c>
      <c r="C1086" s="17" t="s">
        <v>6118</v>
      </c>
      <c r="D1086" s="18">
        <v>602</v>
      </c>
      <c r="F1086" s="4"/>
    </row>
    <row r="1087" spans="2:6" ht="15" x14ac:dyDescent="0.25">
      <c r="B1087" s="17">
        <v>1234</v>
      </c>
      <c r="C1087" s="17" t="s">
        <v>6117</v>
      </c>
      <c r="D1087" s="18">
        <v>588</v>
      </c>
      <c r="F1087" s="4"/>
    </row>
    <row r="1088" spans="2:6" ht="15" x14ac:dyDescent="0.25">
      <c r="B1088" s="19">
        <v>1235</v>
      </c>
      <c r="C1088" s="17" t="s">
        <v>6116</v>
      </c>
      <c r="D1088" s="20">
        <v>576</v>
      </c>
      <c r="F1088" s="4"/>
    </row>
    <row r="1089" spans="2:6" ht="15" x14ac:dyDescent="0.25">
      <c r="B1089" s="19">
        <v>1236</v>
      </c>
      <c r="C1089" s="17" t="s">
        <v>6115</v>
      </c>
      <c r="D1089" s="20">
        <v>564</v>
      </c>
      <c r="F1089" s="4"/>
    </row>
    <row r="1090" spans="2:6" ht="15" x14ac:dyDescent="0.25">
      <c r="B1090" s="17">
        <v>1237</v>
      </c>
      <c r="C1090" s="17" t="s">
        <v>6114</v>
      </c>
      <c r="D1090" s="18">
        <v>593</v>
      </c>
      <c r="F1090" s="4"/>
    </row>
    <row r="1091" spans="2:6" ht="15" x14ac:dyDescent="0.25">
      <c r="B1091" s="17">
        <v>1238</v>
      </c>
      <c r="C1091" s="17" t="s">
        <v>6113</v>
      </c>
      <c r="D1091" s="18">
        <v>616</v>
      </c>
      <c r="F1091" s="4"/>
    </row>
    <row r="1092" spans="2:6" ht="15" x14ac:dyDescent="0.25">
      <c r="B1092" s="17">
        <v>1239</v>
      </c>
      <c r="C1092" s="17" t="s">
        <v>6112</v>
      </c>
      <c r="D1092" s="18">
        <v>632</v>
      </c>
      <c r="F1092" s="4"/>
    </row>
    <row r="1093" spans="2:6" ht="15" x14ac:dyDescent="0.25">
      <c r="B1093" s="17">
        <v>1240</v>
      </c>
      <c r="C1093" s="17" t="s">
        <v>6111</v>
      </c>
      <c r="D1093" s="18">
        <v>644</v>
      </c>
      <c r="F1093" s="4"/>
    </row>
    <row r="1094" spans="2:6" ht="15" x14ac:dyDescent="0.25">
      <c r="B1094" s="17">
        <v>1241</v>
      </c>
      <c r="C1094" s="17" t="s">
        <v>6110</v>
      </c>
      <c r="D1094" s="18">
        <v>658</v>
      </c>
      <c r="F1094" s="4"/>
    </row>
    <row r="1095" spans="2:6" ht="15" x14ac:dyDescent="0.25">
      <c r="B1095" s="17">
        <v>1242</v>
      </c>
      <c r="C1095" s="17" t="s">
        <v>4931</v>
      </c>
      <c r="D1095" s="18">
        <v>682</v>
      </c>
      <c r="F1095" s="4"/>
    </row>
    <row r="1096" spans="2:6" ht="15" x14ac:dyDescent="0.25">
      <c r="B1096" s="17">
        <v>1243</v>
      </c>
      <c r="C1096" s="17" t="s">
        <v>6109</v>
      </c>
      <c r="D1096" s="18">
        <v>663</v>
      </c>
      <c r="F1096" s="4"/>
    </row>
    <row r="1097" spans="2:6" ht="15" x14ac:dyDescent="0.25">
      <c r="B1097" s="17">
        <v>1244</v>
      </c>
      <c r="C1097" s="17" t="s">
        <v>6108</v>
      </c>
      <c r="D1097" s="18">
        <v>661</v>
      </c>
      <c r="F1097" s="4"/>
    </row>
    <row r="1098" spans="2:6" ht="15" x14ac:dyDescent="0.25">
      <c r="B1098" s="17">
        <v>1245</v>
      </c>
      <c r="C1098" s="17" t="s">
        <v>6107</v>
      </c>
      <c r="D1098" s="18">
        <v>670</v>
      </c>
      <c r="F1098" s="4"/>
    </row>
    <row r="1099" spans="2:6" ht="15" x14ac:dyDescent="0.25">
      <c r="B1099" s="17">
        <v>1246</v>
      </c>
      <c r="C1099" s="17" t="s">
        <v>6106</v>
      </c>
      <c r="D1099" s="18">
        <v>695</v>
      </c>
      <c r="F1099" s="4"/>
    </row>
    <row r="1100" spans="2:6" ht="15" x14ac:dyDescent="0.25">
      <c r="B1100" s="17">
        <v>1247</v>
      </c>
      <c r="C1100" s="17" t="s">
        <v>6105</v>
      </c>
      <c r="D1100" s="18">
        <v>664</v>
      </c>
      <c r="F1100" s="4"/>
    </row>
    <row r="1101" spans="2:6" ht="15" x14ac:dyDescent="0.25">
      <c r="B1101" s="17">
        <v>1248</v>
      </c>
      <c r="C1101" s="17" t="s">
        <v>1211</v>
      </c>
      <c r="D1101" s="18">
        <v>660</v>
      </c>
      <c r="F1101" s="4"/>
    </row>
    <row r="1102" spans="2:6" ht="15" x14ac:dyDescent="0.25">
      <c r="B1102" s="17">
        <v>1249</v>
      </c>
      <c r="C1102" s="17" t="s">
        <v>6104</v>
      </c>
      <c r="D1102" s="18">
        <v>641</v>
      </c>
      <c r="F1102" s="4"/>
    </row>
    <row r="1103" spans="2:6" ht="15" x14ac:dyDescent="0.25">
      <c r="B1103" s="17">
        <v>1250</v>
      </c>
      <c r="C1103" s="17" t="s">
        <v>6103</v>
      </c>
      <c r="D1103" s="18">
        <v>615</v>
      </c>
      <c r="F1103" s="4"/>
    </row>
    <row r="1104" spans="2:6" ht="15" x14ac:dyDescent="0.25">
      <c r="B1104" s="17">
        <v>1251</v>
      </c>
      <c r="C1104" s="17" t="s">
        <v>6102</v>
      </c>
      <c r="D1104" s="18">
        <v>641</v>
      </c>
      <c r="F1104" s="4"/>
    </row>
    <row r="1105" spans="2:6" ht="15" x14ac:dyDescent="0.25">
      <c r="B1105" s="17">
        <v>1252</v>
      </c>
      <c r="C1105" s="17" t="s">
        <v>6101</v>
      </c>
      <c r="D1105" s="18">
        <v>672</v>
      </c>
      <c r="F1105" s="4"/>
    </row>
    <row r="1106" spans="2:6" ht="15" x14ac:dyDescent="0.25">
      <c r="B1106" s="17">
        <v>1253</v>
      </c>
      <c r="C1106" s="17" t="s">
        <v>6100</v>
      </c>
      <c r="D1106" s="18">
        <v>682</v>
      </c>
      <c r="F1106" s="4"/>
    </row>
    <row r="1107" spans="2:6" ht="15" x14ac:dyDescent="0.25">
      <c r="B1107" s="17">
        <v>1254</v>
      </c>
      <c r="C1107" s="17" t="s">
        <v>6099</v>
      </c>
      <c r="D1107" s="18">
        <v>659</v>
      </c>
      <c r="F1107" s="4"/>
    </row>
    <row r="1108" spans="2:6" ht="15" x14ac:dyDescent="0.25">
      <c r="B1108" s="17">
        <v>1255</v>
      </c>
      <c r="C1108" s="17" t="s">
        <v>6098</v>
      </c>
      <c r="D1108" s="18">
        <v>639</v>
      </c>
      <c r="F1108" s="4"/>
    </row>
    <row r="1109" spans="2:6" ht="15" x14ac:dyDescent="0.25">
      <c r="B1109" s="17">
        <v>1256</v>
      </c>
      <c r="C1109" s="17" t="s">
        <v>6097</v>
      </c>
      <c r="D1109" s="18">
        <v>693</v>
      </c>
      <c r="F1109" s="4"/>
    </row>
    <row r="1110" spans="2:6" ht="15" x14ac:dyDescent="0.25">
      <c r="B1110" s="17">
        <v>1301</v>
      </c>
      <c r="C1110" s="17" t="s">
        <v>6096</v>
      </c>
      <c r="D1110" s="18">
        <v>780</v>
      </c>
      <c r="F1110" s="4"/>
    </row>
    <row r="1111" spans="2:6" ht="15" x14ac:dyDescent="0.25">
      <c r="B1111" s="17">
        <v>1302</v>
      </c>
      <c r="C1111" s="17" t="s">
        <v>6095</v>
      </c>
      <c r="D1111" s="18">
        <v>702</v>
      </c>
      <c r="F1111" s="4"/>
    </row>
    <row r="1112" spans="2:6" ht="15" x14ac:dyDescent="0.25">
      <c r="B1112" s="17">
        <v>1303</v>
      </c>
      <c r="C1112" s="17" t="s">
        <v>6094</v>
      </c>
      <c r="D1112" s="18">
        <v>743</v>
      </c>
      <c r="F1112" s="4"/>
    </row>
    <row r="1113" spans="2:6" ht="15" x14ac:dyDescent="0.25">
      <c r="B1113" s="17">
        <v>1304</v>
      </c>
      <c r="C1113" s="17" t="s">
        <v>6093</v>
      </c>
      <c r="D1113" s="18">
        <v>670</v>
      </c>
      <c r="F1113" s="4"/>
    </row>
    <row r="1114" spans="2:6" ht="15" x14ac:dyDescent="0.25">
      <c r="B1114" s="17">
        <v>1305</v>
      </c>
      <c r="C1114" s="17" t="s">
        <v>6092</v>
      </c>
      <c r="D1114" s="18">
        <v>676</v>
      </c>
      <c r="F1114" s="4"/>
    </row>
    <row r="1115" spans="2:6" ht="15" x14ac:dyDescent="0.25">
      <c r="B1115" s="17">
        <v>1306</v>
      </c>
      <c r="C1115" s="17" t="s">
        <v>6091</v>
      </c>
      <c r="D1115" s="18">
        <v>642</v>
      </c>
      <c r="F1115" s="4"/>
    </row>
    <row r="1116" spans="2:6" ht="15" x14ac:dyDescent="0.25">
      <c r="B1116" s="17">
        <v>1307</v>
      </c>
      <c r="C1116" s="17" t="s">
        <v>6090</v>
      </c>
      <c r="D1116" s="18">
        <v>676</v>
      </c>
      <c r="F1116" s="4"/>
    </row>
    <row r="1117" spans="2:6" ht="15" x14ac:dyDescent="0.25">
      <c r="B1117" s="17">
        <v>1308</v>
      </c>
      <c r="C1117" s="17" t="s">
        <v>6089</v>
      </c>
      <c r="D1117" s="18">
        <v>647</v>
      </c>
      <c r="F1117" s="4"/>
    </row>
    <row r="1118" spans="2:6" ht="15" x14ac:dyDescent="0.25">
      <c r="B1118" s="17">
        <v>1309</v>
      </c>
      <c r="C1118" s="17" t="s">
        <v>6088</v>
      </c>
      <c r="D1118" s="18">
        <v>685</v>
      </c>
      <c r="F1118" s="4"/>
    </row>
    <row r="1119" spans="2:6" ht="15" x14ac:dyDescent="0.25">
      <c r="B1119" s="17">
        <v>1310</v>
      </c>
      <c r="C1119" s="17" t="s">
        <v>5034</v>
      </c>
      <c r="D1119" s="18">
        <v>741</v>
      </c>
      <c r="F1119" s="4"/>
    </row>
    <row r="1120" spans="2:6" ht="15" x14ac:dyDescent="0.25">
      <c r="B1120" s="17">
        <v>1311</v>
      </c>
      <c r="C1120" s="17" t="s">
        <v>1781</v>
      </c>
      <c r="D1120" s="18">
        <v>679</v>
      </c>
      <c r="F1120" s="4"/>
    </row>
    <row r="1121" spans="2:6" ht="15" x14ac:dyDescent="0.25">
      <c r="B1121" s="17">
        <v>1312</v>
      </c>
      <c r="C1121" s="17" t="s">
        <v>6087</v>
      </c>
      <c r="D1121" s="18">
        <v>678</v>
      </c>
      <c r="F1121" s="4"/>
    </row>
    <row r="1122" spans="2:6" ht="15" x14ac:dyDescent="0.25">
      <c r="B1122" s="17">
        <v>1313</v>
      </c>
      <c r="C1122" s="17" t="s">
        <v>6086</v>
      </c>
      <c r="D1122" s="18">
        <v>786</v>
      </c>
      <c r="F1122" s="4"/>
    </row>
    <row r="1123" spans="2:6" ht="15" x14ac:dyDescent="0.25">
      <c r="B1123" s="17">
        <v>1314</v>
      </c>
      <c r="C1123" s="17" t="s">
        <v>6085</v>
      </c>
      <c r="D1123" s="18">
        <v>663</v>
      </c>
      <c r="F1123" s="4"/>
    </row>
    <row r="1124" spans="2:6" ht="15" x14ac:dyDescent="0.25">
      <c r="B1124" s="17">
        <v>1315</v>
      </c>
      <c r="C1124" s="17" t="s">
        <v>6084</v>
      </c>
      <c r="D1124" s="18">
        <v>743</v>
      </c>
      <c r="F1124" s="4"/>
    </row>
    <row r="1125" spans="2:6" ht="15" x14ac:dyDescent="0.25">
      <c r="B1125" s="17">
        <v>1316</v>
      </c>
      <c r="C1125" s="17" t="s">
        <v>6083</v>
      </c>
      <c r="D1125" s="18">
        <v>747</v>
      </c>
      <c r="F1125" s="4"/>
    </row>
    <row r="1126" spans="2:6" ht="15" x14ac:dyDescent="0.25">
      <c r="B1126" s="17">
        <v>1317</v>
      </c>
      <c r="C1126" s="17" t="s">
        <v>4893</v>
      </c>
      <c r="D1126" s="18">
        <v>646</v>
      </c>
      <c r="F1126" s="4"/>
    </row>
    <row r="1127" spans="2:6" ht="15" x14ac:dyDescent="0.25">
      <c r="B1127" s="17">
        <v>1318</v>
      </c>
      <c r="C1127" s="17" t="s">
        <v>6082</v>
      </c>
      <c r="D1127" s="18">
        <v>695</v>
      </c>
      <c r="F1127" s="4"/>
    </row>
    <row r="1128" spans="2:6" ht="15" x14ac:dyDescent="0.25">
      <c r="B1128" s="17">
        <v>1319</v>
      </c>
      <c r="C1128" s="17" t="s">
        <v>6081</v>
      </c>
      <c r="D1128" s="18">
        <v>680</v>
      </c>
      <c r="F1128" s="4"/>
    </row>
    <row r="1129" spans="2:6" ht="15" x14ac:dyDescent="0.25">
      <c r="B1129" s="17">
        <v>1320</v>
      </c>
      <c r="C1129" s="17" t="s">
        <v>6080</v>
      </c>
      <c r="D1129" s="18">
        <v>850</v>
      </c>
      <c r="F1129" s="4"/>
    </row>
    <row r="1130" spans="2:6" ht="15" x14ac:dyDescent="0.25">
      <c r="B1130" s="17">
        <v>1321</v>
      </c>
      <c r="C1130" s="17" t="s">
        <v>6079</v>
      </c>
      <c r="D1130" s="18">
        <v>886</v>
      </c>
      <c r="F1130" s="4"/>
    </row>
    <row r="1131" spans="2:6" ht="15" x14ac:dyDescent="0.25">
      <c r="B1131" s="17">
        <v>1322</v>
      </c>
      <c r="C1131" s="17" t="s">
        <v>6078</v>
      </c>
      <c r="D1131" s="18">
        <v>688</v>
      </c>
      <c r="F1131" s="4"/>
    </row>
    <row r="1132" spans="2:6" ht="15" x14ac:dyDescent="0.25">
      <c r="B1132" s="17">
        <v>1323</v>
      </c>
      <c r="C1132" s="17" t="s">
        <v>6077</v>
      </c>
      <c r="D1132" s="18">
        <v>634</v>
      </c>
      <c r="F1132" s="4"/>
    </row>
    <row r="1133" spans="2:6" ht="15" x14ac:dyDescent="0.25">
      <c r="B1133" s="17">
        <v>1324</v>
      </c>
      <c r="C1133" s="17" t="s">
        <v>6076</v>
      </c>
      <c r="D1133" s="18">
        <v>623</v>
      </c>
      <c r="F1133" s="4"/>
    </row>
    <row r="1134" spans="2:6" ht="15" x14ac:dyDescent="0.25">
      <c r="B1134" s="17">
        <v>1326</v>
      </c>
      <c r="C1134" s="17" t="s">
        <v>6075</v>
      </c>
      <c r="D1134" s="18">
        <v>669</v>
      </c>
      <c r="F1134" s="4"/>
    </row>
    <row r="1135" spans="2:6" ht="15" x14ac:dyDescent="0.25">
      <c r="B1135" s="17">
        <v>1327</v>
      </c>
      <c r="C1135" s="17" t="s">
        <v>6074</v>
      </c>
      <c r="D1135" s="18">
        <v>712</v>
      </c>
      <c r="F1135" s="4"/>
    </row>
    <row r="1136" spans="2:6" ht="15" x14ac:dyDescent="0.25">
      <c r="B1136" s="17">
        <v>1328</v>
      </c>
      <c r="C1136" s="17" t="s">
        <v>6073</v>
      </c>
      <c r="D1136" s="18">
        <v>735</v>
      </c>
      <c r="F1136" s="4"/>
    </row>
    <row r="1137" spans="2:6" ht="15" x14ac:dyDescent="0.25">
      <c r="B1137" s="17">
        <v>1329</v>
      </c>
      <c r="C1137" s="17" t="s">
        <v>6072</v>
      </c>
      <c r="D1137" s="18">
        <v>748</v>
      </c>
      <c r="F1137" s="4"/>
    </row>
    <row r="1138" spans="2:6" ht="15" x14ac:dyDescent="0.25">
      <c r="B1138" s="17">
        <v>1330</v>
      </c>
      <c r="C1138" s="17" t="s">
        <v>6071</v>
      </c>
      <c r="D1138" s="18">
        <v>682</v>
      </c>
      <c r="F1138" s="4"/>
    </row>
    <row r="1139" spans="2:6" ht="15" x14ac:dyDescent="0.25">
      <c r="B1139" s="17">
        <v>1331</v>
      </c>
      <c r="C1139" s="17" t="s">
        <v>6070</v>
      </c>
      <c r="D1139" s="18">
        <v>701</v>
      </c>
      <c r="F1139" s="4"/>
    </row>
    <row r="1140" spans="2:6" ht="15" x14ac:dyDescent="0.25">
      <c r="B1140" s="17">
        <v>1332</v>
      </c>
      <c r="C1140" s="17" t="s">
        <v>3532</v>
      </c>
      <c r="D1140" s="18">
        <v>630</v>
      </c>
      <c r="F1140" s="4"/>
    </row>
    <row r="1141" spans="2:6" ht="15" x14ac:dyDescent="0.25">
      <c r="B1141" s="17">
        <v>1333</v>
      </c>
      <c r="C1141" s="17" t="s">
        <v>6069</v>
      </c>
      <c r="D1141" s="18">
        <v>738</v>
      </c>
      <c r="F1141" s="4"/>
    </row>
    <row r="1142" spans="2:6" ht="15" x14ac:dyDescent="0.25">
      <c r="B1142" s="17">
        <v>1334</v>
      </c>
      <c r="C1142" s="17" t="s">
        <v>6068</v>
      </c>
      <c r="D1142" s="18">
        <v>661</v>
      </c>
      <c r="F1142" s="4"/>
    </row>
    <row r="1143" spans="2:6" ht="15" x14ac:dyDescent="0.25">
      <c r="B1143" s="17">
        <v>1335</v>
      </c>
      <c r="C1143" s="17" t="s">
        <v>6067</v>
      </c>
      <c r="D1143" s="18">
        <v>645</v>
      </c>
      <c r="F1143" s="4"/>
    </row>
    <row r="1144" spans="2:6" ht="15" x14ac:dyDescent="0.25">
      <c r="B1144" s="17">
        <v>1336</v>
      </c>
      <c r="C1144" s="17" t="s">
        <v>6066</v>
      </c>
      <c r="D1144" s="18">
        <v>601</v>
      </c>
      <c r="F1144" s="4"/>
    </row>
    <row r="1145" spans="2:6" ht="15" x14ac:dyDescent="0.25">
      <c r="B1145" s="17">
        <v>1337</v>
      </c>
      <c r="C1145" s="17" t="s">
        <v>6065</v>
      </c>
      <c r="D1145" s="18">
        <v>757</v>
      </c>
      <c r="F1145" s="4"/>
    </row>
    <row r="1146" spans="2:6" ht="15" x14ac:dyDescent="0.25">
      <c r="B1146" s="17">
        <v>1338</v>
      </c>
      <c r="C1146" s="17" t="s">
        <v>6064</v>
      </c>
      <c r="D1146" s="18">
        <v>623</v>
      </c>
      <c r="F1146" s="4"/>
    </row>
    <row r="1147" spans="2:6" ht="15" x14ac:dyDescent="0.25">
      <c r="B1147" s="17">
        <v>1339</v>
      </c>
      <c r="C1147" s="17" t="s">
        <v>6063</v>
      </c>
      <c r="D1147" s="18">
        <v>688</v>
      </c>
      <c r="F1147" s="4"/>
    </row>
    <row r="1148" spans="2:6" ht="15" x14ac:dyDescent="0.25">
      <c r="B1148" s="17">
        <v>1340</v>
      </c>
      <c r="C1148" s="17" t="s">
        <v>4733</v>
      </c>
      <c r="D1148" s="18">
        <v>794</v>
      </c>
      <c r="F1148" s="4"/>
    </row>
    <row r="1149" spans="2:6" ht="15" x14ac:dyDescent="0.25">
      <c r="B1149" s="17">
        <v>1341</v>
      </c>
      <c r="C1149" s="17" t="s">
        <v>6062</v>
      </c>
      <c r="D1149" s="18">
        <v>636</v>
      </c>
      <c r="F1149" s="4"/>
    </row>
    <row r="1150" spans="2:6" ht="15" x14ac:dyDescent="0.25">
      <c r="B1150" s="17">
        <v>1342</v>
      </c>
      <c r="C1150" s="17" t="s">
        <v>6061</v>
      </c>
      <c r="D1150" s="18">
        <v>706</v>
      </c>
      <c r="F1150" s="4"/>
    </row>
    <row r="1151" spans="2:6" ht="15" x14ac:dyDescent="0.25">
      <c r="B1151" s="17">
        <v>1343</v>
      </c>
      <c r="C1151" s="17" t="s">
        <v>6060</v>
      </c>
      <c r="D1151" s="18">
        <v>643</v>
      </c>
      <c r="F1151" s="4"/>
    </row>
    <row r="1152" spans="2:6" ht="15" x14ac:dyDescent="0.25">
      <c r="B1152" s="17">
        <v>1344</v>
      </c>
      <c r="C1152" s="17" t="s">
        <v>4868</v>
      </c>
      <c r="D1152" s="18">
        <v>668</v>
      </c>
      <c r="F1152" s="4"/>
    </row>
    <row r="1153" spans="2:6" ht="15" x14ac:dyDescent="0.25">
      <c r="B1153" s="17">
        <v>1345</v>
      </c>
      <c r="C1153" s="17" t="s">
        <v>6059</v>
      </c>
      <c r="D1153" s="18">
        <v>746</v>
      </c>
      <c r="F1153" s="4"/>
    </row>
    <row r="1154" spans="2:6" ht="15" x14ac:dyDescent="0.25">
      <c r="B1154" s="17">
        <v>1346</v>
      </c>
      <c r="C1154" s="17" t="s">
        <v>3097</v>
      </c>
      <c r="D1154" s="18">
        <v>768</v>
      </c>
      <c r="F1154" s="4"/>
    </row>
    <row r="1155" spans="2:6" ht="15" x14ac:dyDescent="0.25">
      <c r="B1155" s="17">
        <v>1347</v>
      </c>
      <c r="C1155" s="17" t="s">
        <v>6058</v>
      </c>
      <c r="D1155" s="18">
        <v>818</v>
      </c>
      <c r="F1155" s="4"/>
    </row>
    <row r="1156" spans="2:6" ht="15" x14ac:dyDescent="0.25">
      <c r="B1156" s="17">
        <v>1348</v>
      </c>
      <c r="C1156" s="17" t="s">
        <v>6057</v>
      </c>
      <c r="D1156" s="18">
        <v>689</v>
      </c>
      <c r="F1156" s="4"/>
    </row>
    <row r="1157" spans="2:6" ht="15" x14ac:dyDescent="0.25">
      <c r="B1157" s="17">
        <v>1349</v>
      </c>
      <c r="C1157" s="17" t="s">
        <v>6056</v>
      </c>
      <c r="D1157" s="18">
        <v>760</v>
      </c>
      <c r="F1157" s="4"/>
    </row>
    <row r="1158" spans="2:6" ht="15" x14ac:dyDescent="0.25">
      <c r="B1158" s="17">
        <v>1350</v>
      </c>
      <c r="C1158" s="17" t="s">
        <v>6055</v>
      </c>
      <c r="D1158" s="18">
        <v>623</v>
      </c>
      <c r="F1158" s="4"/>
    </row>
    <row r="1159" spans="2:6" ht="15" x14ac:dyDescent="0.25">
      <c r="B1159" s="17">
        <v>1351</v>
      </c>
      <c r="C1159" s="17" t="s">
        <v>6054</v>
      </c>
      <c r="D1159" s="18">
        <v>695</v>
      </c>
      <c r="F1159" s="4"/>
    </row>
    <row r="1160" spans="2:6" ht="15" x14ac:dyDescent="0.25">
      <c r="B1160" s="17">
        <v>1352</v>
      </c>
      <c r="C1160" s="17" t="s">
        <v>6053</v>
      </c>
      <c r="D1160" s="18">
        <v>679</v>
      </c>
      <c r="F1160" s="4"/>
    </row>
    <row r="1161" spans="2:6" ht="15" x14ac:dyDescent="0.25">
      <c r="B1161" s="17">
        <v>1353</v>
      </c>
      <c r="C1161" s="17" t="s">
        <v>6052</v>
      </c>
      <c r="D1161" s="18">
        <v>728</v>
      </c>
      <c r="F1161" s="4"/>
    </row>
    <row r="1162" spans="2:6" ht="15" x14ac:dyDescent="0.25">
      <c r="B1162" s="17">
        <v>1354</v>
      </c>
      <c r="C1162" s="17" t="s">
        <v>6051</v>
      </c>
      <c r="D1162" s="18">
        <v>641</v>
      </c>
      <c r="F1162" s="4"/>
    </row>
    <row r="1163" spans="2:6" ht="15" x14ac:dyDescent="0.25">
      <c r="B1163" s="17">
        <v>1355</v>
      </c>
      <c r="C1163" s="17" t="s">
        <v>6050</v>
      </c>
      <c r="D1163" s="18">
        <v>765</v>
      </c>
      <c r="F1163" s="4"/>
    </row>
    <row r="1164" spans="2:6" ht="15" x14ac:dyDescent="0.25">
      <c r="B1164" s="17">
        <v>1356</v>
      </c>
      <c r="C1164" s="17" t="s">
        <v>6049</v>
      </c>
      <c r="D1164" s="18">
        <v>638</v>
      </c>
      <c r="F1164" s="4"/>
    </row>
    <row r="1165" spans="2:6" ht="15" x14ac:dyDescent="0.25">
      <c r="B1165" s="17">
        <v>1357</v>
      </c>
      <c r="C1165" s="17" t="s">
        <v>6048</v>
      </c>
      <c r="D1165" s="18">
        <v>765</v>
      </c>
      <c r="F1165" s="4"/>
    </row>
    <row r="1166" spans="2:6" ht="15" x14ac:dyDescent="0.25">
      <c r="B1166" s="17">
        <v>1358</v>
      </c>
      <c r="C1166" s="17" t="s">
        <v>6047</v>
      </c>
      <c r="D1166" s="18">
        <v>635</v>
      </c>
      <c r="F1166" s="4"/>
    </row>
    <row r="1167" spans="2:6" ht="15" x14ac:dyDescent="0.25">
      <c r="B1167" s="19">
        <v>1359</v>
      </c>
      <c r="C1167" s="17" t="s">
        <v>6046</v>
      </c>
      <c r="D1167" s="20">
        <v>556</v>
      </c>
      <c r="F1167" s="4"/>
    </row>
    <row r="1168" spans="2:6" ht="15" x14ac:dyDescent="0.25">
      <c r="B1168" s="17">
        <v>1360</v>
      </c>
      <c r="C1168" s="17" t="s">
        <v>6045</v>
      </c>
      <c r="D1168" s="18">
        <v>673</v>
      </c>
      <c r="F1168" s="4"/>
    </row>
    <row r="1169" spans="2:6" ht="15" x14ac:dyDescent="0.25">
      <c r="B1169" s="17">
        <v>1361</v>
      </c>
      <c r="C1169" s="17" t="s">
        <v>6044</v>
      </c>
      <c r="D1169" s="18">
        <v>769</v>
      </c>
      <c r="F1169" s="4"/>
    </row>
    <row r="1170" spans="2:6" ht="15" x14ac:dyDescent="0.25">
      <c r="B1170" s="17">
        <v>1362</v>
      </c>
      <c r="C1170" s="17" t="s">
        <v>6043</v>
      </c>
      <c r="D1170" s="18">
        <v>732</v>
      </c>
      <c r="F1170" s="4"/>
    </row>
    <row r="1171" spans="2:6" ht="15" x14ac:dyDescent="0.25">
      <c r="B1171" s="17">
        <v>1363</v>
      </c>
      <c r="C1171" s="17" t="s">
        <v>6042</v>
      </c>
      <c r="D1171" s="18">
        <v>645</v>
      </c>
      <c r="F1171" s="4"/>
    </row>
    <row r="1172" spans="2:6" ht="15" x14ac:dyDescent="0.25">
      <c r="B1172" s="17">
        <v>1364</v>
      </c>
      <c r="C1172" s="17" t="s">
        <v>6041</v>
      </c>
      <c r="D1172" s="18">
        <v>651</v>
      </c>
      <c r="F1172" s="4"/>
    </row>
    <row r="1173" spans="2:6" ht="15" x14ac:dyDescent="0.25">
      <c r="B1173" s="17">
        <v>1365</v>
      </c>
      <c r="C1173" s="17" t="s">
        <v>6040</v>
      </c>
      <c r="D1173" s="18">
        <v>707</v>
      </c>
      <c r="F1173" s="4"/>
    </row>
    <row r="1174" spans="2:6" ht="15" x14ac:dyDescent="0.25">
      <c r="B1174" s="17">
        <v>1366</v>
      </c>
      <c r="C1174" s="17" t="s">
        <v>6039</v>
      </c>
      <c r="D1174" s="18">
        <v>674</v>
      </c>
      <c r="F1174" s="4"/>
    </row>
    <row r="1175" spans="2:6" ht="15" x14ac:dyDescent="0.25">
      <c r="B1175" s="17">
        <v>1367</v>
      </c>
      <c r="C1175" s="17" t="s">
        <v>6038</v>
      </c>
      <c r="D1175" s="18">
        <v>743</v>
      </c>
      <c r="F1175" s="4"/>
    </row>
    <row r="1176" spans="2:6" ht="15" x14ac:dyDescent="0.25">
      <c r="B1176" s="17">
        <v>1368</v>
      </c>
      <c r="C1176" s="17" t="s">
        <v>6037</v>
      </c>
      <c r="D1176" s="18">
        <v>690</v>
      </c>
      <c r="F1176" s="4"/>
    </row>
    <row r="1177" spans="2:6" ht="15" x14ac:dyDescent="0.25">
      <c r="B1177" s="17">
        <v>1369</v>
      </c>
      <c r="C1177" s="17" t="s">
        <v>6036</v>
      </c>
      <c r="D1177" s="18">
        <v>671</v>
      </c>
      <c r="F1177" s="4"/>
    </row>
    <row r="1178" spans="2:6" ht="15" x14ac:dyDescent="0.25">
      <c r="B1178" s="17">
        <v>1370</v>
      </c>
      <c r="C1178" s="17" t="s">
        <v>6035</v>
      </c>
      <c r="D1178" s="18">
        <v>749</v>
      </c>
      <c r="F1178" s="4"/>
    </row>
    <row r="1179" spans="2:6" ht="15" x14ac:dyDescent="0.25">
      <c r="B1179" s="17">
        <v>1371</v>
      </c>
      <c r="C1179" s="17" t="s">
        <v>6034</v>
      </c>
      <c r="D1179" s="18">
        <v>633</v>
      </c>
      <c r="F1179" s="4"/>
    </row>
    <row r="1180" spans="2:6" ht="15" x14ac:dyDescent="0.25">
      <c r="B1180" s="17">
        <v>1372</v>
      </c>
      <c r="C1180" s="17" t="s">
        <v>6033</v>
      </c>
      <c r="D1180" s="18">
        <v>637</v>
      </c>
      <c r="F1180" s="4"/>
    </row>
    <row r="1181" spans="2:6" ht="15" x14ac:dyDescent="0.25">
      <c r="B1181" s="17">
        <v>1373</v>
      </c>
      <c r="C1181" s="17" t="s">
        <v>6032</v>
      </c>
      <c r="D1181" s="18">
        <v>703</v>
      </c>
      <c r="F1181" s="4"/>
    </row>
    <row r="1182" spans="2:6" ht="15" x14ac:dyDescent="0.25">
      <c r="B1182" s="17">
        <v>1374</v>
      </c>
      <c r="C1182" s="17" t="s">
        <v>6031</v>
      </c>
      <c r="D1182" s="18">
        <v>651</v>
      </c>
      <c r="F1182" s="4"/>
    </row>
    <row r="1183" spans="2:6" ht="15" x14ac:dyDescent="0.25">
      <c r="B1183" s="19">
        <v>1375</v>
      </c>
      <c r="C1183" s="17" t="s">
        <v>6030</v>
      </c>
      <c r="D1183" s="20">
        <v>582</v>
      </c>
      <c r="F1183" s="4"/>
    </row>
    <row r="1184" spans="2:6" ht="15" x14ac:dyDescent="0.25">
      <c r="B1184" s="17">
        <v>1376</v>
      </c>
      <c r="C1184" s="17" t="s">
        <v>6029</v>
      </c>
      <c r="D1184" s="18">
        <v>643</v>
      </c>
      <c r="F1184" s="4"/>
    </row>
    <row r="1185" spans="2:6" ht="15" x14ac:dyDescent="0.25">
      <c r="B1185" s="17">
        <v>1377</v>
      </c>
      <c r="C1185" s="17" t="s">
        <v>6028</v>
      </c>
      <c r="D1185" s="18">
        <v>850</v>
      </c>
      <c r="F1185" s="4"/>
    </row>
    <row r="1186" spans="2:6" ht="15" x14ac:dyDescent="0.25">
      <c r="B1186" s="17">
        <v>1378</v>
      </c>
      <c r="C1186" s="17" t="s">
        <v>6027</v>
      </c>
      <c r="D1186" s="18">
        <v>744</v>
      </c>
      <c r="F1186" s="4"/>
    </row>
    <row r="1187" spans="2:6" ht="15" x14ac:dyDescent="0.25">
      <c r="B1187" s="17">
        <v>1379</v>
      </c>
      <c r="C1187" s="17" t="s">
        <v>6026</v>
      </c>
      <c r="D1187" s="18">
        <v>778</v>
      </c>
      <c r="F1187" s="4"/>
    </row>
    <row r="1188" spans="2:6" ht="15" x14ac:dyDescent="0.25">
      <c r="B1188" s="17">
        <v>1380</v>
      </c>
      <c r="C1188" s="17" t="s">
        <v>6025</v>
      </c>
      <c r="D1188" s="18">
        <v>645</v>
      </c>
      <c r="F1188" s="4"/>
    </row>
    <row r="1189" spans="2:6" ht="15" x14ac:dyDescent="0.25">
      <c r="B1189" s="17">
        <v>1381</v>
      </c>
      <c r="C1189" s="17" t="s">
        <v>6024</v>
      </c>
      <c r="D1189" s="18">
        <v>682</v>
      </c>
      <c r="F1189" s="4"/>
    </row>
    <row r="1190" spans="2:6" ht="15" x14ac:dyDescent="0.25">
      <c r="B1190" s="19">
        <v>1382</v>
      </c>
      <c r="C1190" s="17" t="s">
        <v>3819</v>
      </c>
      <c r="D1190" s="20">
        <v>581</v>
      </c>
      <c r="F1190" s="4"/>
    </row>
    <row r="1191" spans="2:6" ht="15" x14ac:dyDescent="0.25">
      <c r="B1191" s="17">
        <v>1383</v>
      </c>
      <c r="C1191" s="17" t="s">
        <v>6023</v>
      </c>
      <c r="D1191" s="18">
        <v>765</v>
      </c>
      <c r="F1191" s="4"/>
    </row>
    <row r="1192" spans="2:6" ht="15" x14ac:dyDescent="0.25">
      <c r="B1192" s="17">
        <v>1384</v>
      </c>
      <c r="C1192" s="17" t="s">
        <v>6022</v>
      </c>
      <c r="D1192" s="18">
        <v>794</v>
      </c>
      <c r="F1192" s="4"/>
    </row>
    <row r="1193" spans="2:6" ht="15" x14ac:dyDescent="0.25">
      <c r="B1193" s="17">
        <v>1385</v>
      </c>
      <c r="C1193" s="17" t="s">
        <v>5411</v>
      </c>
      <c r="D1193" s="18">
        <v>697</v>
      </c>
      <c r="F1193" s="4"/>
    </row>
    <row r="1194" spans="2:6" ht="15" x14ac:dyDescent="0.25">
      <c r="B1194" s="17">
        <v>1386</v>
      </c>
      <c r="C1194" s="17" t="s">
        <v>6021</v>
      </c>
      <c r="D1194" s="18">
        <v>778</v>
      </c>
      <c r="F1194" s="4"/>
    </row>
    <row r="1195" spans="2:6" ht="15" x14ac:dyDescent="0.25">
      <c r="B1195" s="17">
        <v>1387</v>
      </c>
      <c r="C1195" s="17" t="s">
        <v>101</v>
      </c>
      <c r="D1195" s="18">
        <v>682</v>
      </c>
      <c r="F1195" s="4"/>
    </row>
    <row r="1196" spans="2:6" ht="15" x14ac:dyDescent="0.25">
      <c r="B1196" s="17">
        <v>1388</v>
      </c>
      <c r="C1196" s="17" t="s">
        <v>6020</v>
      </c>
      <c r="D1196" s="18">
        <v>756</v>
      </c>
      <c r="F1196" s="4"/>
    </row>
    <row r="1197" spans="2:6" ht="15" x14ac:dyDescent="0.25">
      <c r="B1197" s="17">
        <v>1389</v>
      </c>
      <c r="C1197" s="17" t="s">
        <v>6019</v>
      </c>
      <c r="D1197" s="18">
        <v>675</v>
      </c>
      <c r="F1197" s="4"/>
    </row>
    <row r="1198" spans="2:6" ht="15" x14ac:dyDescent="0.25">
      <c r="B1198" s="17">
        <v>1390</v>
      </c>
      <c r="C1198" s="17" t="s">
        <v>6018</v>
      </c>
      <c r="D1198" s="18">
        <v>666</v>
      </c>
      <c r="F1198" s="4"/>
    </row>
    <row r="1199" spans="2:6" ht="15" x14ac:dyDescent="0.25">
      <c r="B1199" s="17">
        <v>1391</v>
      </c>
      <c r="C1199" s="17" t="s">
        <v>6017</v>
      </c>
      <c r="D1199" s="18">
        <v>694</v>
      </c>
      <c r="F1199" s="4"/>
    </row>
    <row r="1200" spans="2:6" ht="15" x14ac:dyDescent="0.25">
      <c r="B1200" s="17">
        <v>1392</v>
      </c>
      <c r="C1200" s="17" t="s">
        <v>6016</v>
      </c>
      <c r="D1200" s="18">
        <v>636</v>
      </c>
      <c r="F1200" s="4"/>
    </row>
    <row r="1201" spans="2:6" ht="15" x14ac:dyDescent="0.25">
      <c r="B1201" s="17">
        <v>1393</v>
      </c>
      <c r="C1201" s="17" t="s">
        <v>6015</v>
      </c>
      <c r="D1201" s="18">
        <v>633</v>
      </c>
      <c r="F1201" s="4"/>
    </row>
    <row r="1202" spans="2:6" ht="15" x14ac:dyDescent="0.25">
      <c r="B1202" s="17">
        <v>1394</v>
      </c>
      <c r="C1202" s="17" t="s">
        <v>6014</v>
      </c>
      <c r="D1202" s="18">
        <v>781</v>
      </c>
      <c r="F1202" s="4"/>
    </row>
    <row r="1203" spans="2:6" ht="15" x14ac:dyDescent="0.25">
      <c r="B1203" s="17">
        <v>1395</v>
      </c>
      <c r="C1203" s="17" t="s">
        <v>6013</v>
      </c>
      <c r="D1203" s="18">
        <v>715</v>
      </c>
      <c r="F1203" s="4"/>
    </row>
    <row r="1204" spans="2:6" ht="15" x14ac:dyDescent="0.25">
      <c r="B1204" s="17">
        <v>1396</v>
      </c>
      <c r="C1204" s="17" t="s">
        <v>6012</v>
      </c>
      <c r="D1204" s="18">
        <v>798</v>
      </c>
      <c r="F1204" s="4"/>
    </row>
    <row r="1205" spans="2:6" ht="15" x14ac:dyDescent="0.25">
      <c r="B1205" s="17">
        <v>1397</v>
      </c>
      <c r="C1205" s="17" t="s">
        <v>5864</v>
      </c>
      <c r="D1205" s="18">
        <v>596</v>
      </c>
      <c r="F1205" s="4"/>
    </row>
    <row r="1206" spans="2:6" ht="15" x14ac:dyDescent="0.25">
      <c r="B1206" s="17">
        <v>1398</v>
      </c>
      <c r="C1206" s="17" t="s">
        <v>6011</v>
      </c>
      <c r="D1206" s="18">
        <v>687</v>
      </c>
      <c r="F1206" s="4"/>
    </row>
    <row r="1207" spans="2:6" ht="15" x14ac:dyDescent="0.25">
      <c r="B1207" s="17">
        <v>1399</v>
      </c>
      <c r="C1207" s="17" t="s">
        <v>6010</v>
      </c>
      <c r="D1207" s="18">
        <v>771</v>
      </c>
      <c r="F1207" s="4"/>
    </row>
    <row r="1208" spans="2:6" ht="15" x14ac:dyDescent="0.25">
      <c r="B1208" s="17">
        <v>1400</v>
      </c>
      <c r="C1208" s="17" t="s">
        <v>6009</v>
      </c>
      <c r="D1208" s="18">
        <v>669</v>
      </c>
      <c r="F1208" s="4"/>
    </row>
    <row r="1209" spans="2:6" ht="15" x14ac:dyDescent="0.25">
      <c r="B1209" s="17">
        <v>1401</v>
      </c>
      <c r="C1209" s="17" t="s">
        <v>6008</v>
      </c>
      <c r="D1209" s="18">
        <v>696</v>
      </c>
      <c r="F1209" s="4"/>
    </row>
    <row r="1210" spans="2:6" ht="15" x14ac:dyDescent="0.25">
      <c r="B1210" s="17">
        <v>1402</v>
      </c>
      <c r="C1210" s="17" t="s">
        <v>6007</v>
      </c>
      <c r="D1210" s="18">
        <v>673</v>
      </c>
      <c r="F1210" s="4"/>
    </row>
    <row r="1211" spans="2:6" ht="15" x14ac:dyDescent="0.25">
      <c r="B1211" s="17">
        <v>1403</v>
      </c>
      <c r="C1211" s="17" t="s">
        <v>6006</v>
      </c>
      <c r="D1211" s="18">
        <v>646</v>
      </c>
      <c r="F1211" s="4"/>
    </row>
    <row r="1212" spans="2:6" ht="15" x14ac:dyDescent="0.25">
      <c r="B1212" s="17">
        <v>1404</v>
      </c>
      <c r="C1212" s="17" t="s">
        <v>6005</v>
      </c>
      <c r="D1212" s="18">
        <v>719</v>
      </c>
      <c r="F1212" s="4"/>
    </row>
    <row r="1213" spans="2:6" ht="15" x14ac:dyDescent="0.25">
      <c r="B1213" s="17">
        <v>1405</v>
      </c>
      <c r="C1213" s="17" t="s">
        <v>6004</v>
      </c>
      <c r="D1213" s="18">
        <v>649</v>
      </c>
      <c r="F1213" s="4"/>
    </row>
    <row r="1214" spans="2:6" ht="15" x14ac:dyDescent="0.25">
      <c r="B1214" s="17">
        <v>1406</v>
      </c>
      <c r="C1214" s="17" t="s">
        <v>6003</v>
      </c>
      <c r="D1214" s="18">
        <v>687</v>
      </c>
      <c r="F1214" s="4"/>
    </row>
    <row r="1215" spans="2:6" ht="15" x14ac:dyDescent="0.25">
      <c r="B1215" s="17">
        <v>1407</v>
      </c>
      <c r="C1215" s="17" t="s">
        <v>6002</v>
      </c>
      <c r="D1215" s="18">
        <v>655</v>
      </c>
      <c r="F1215" s="4"/>
    </row>
    <row r="1216" spans="2:6" ht="15" x14ac:dyDescent="0.25">
      <c r="B1216" s="17">
        <v>1408</v>
      </c>
      <c r="C1216" s="17" t="s">
        <v>6001</v>
      </c>
      <c r="D1216" s="18">
        <v>661</v>
      </c>
      <c r="F1216" s="4"/>
    </row>
    <row r="1217" spans="2:6" ht="15" x14ac:dyDescent="0.25">
      <c r="B1217" s="17">
        <v>1409</v>
      </c>
      <c r="C1217" s="17" t="s">
        <v>6000</v>
      </c>
      <c r="D1217" s="18">
        <v>832</v>
      </c>
      <c r="F1217" s="4"/>
    </row>
    <row r="1218" spans="2:6" ht="15" x14ac:dyDescent="0.25">
      <c r="B1218" s="17">
        <v>1410</v>
      </c>
      <c r="C1218" s="17" t="s">
        <v>5999</v>
      </c>
      <c r="D1218" s="18">
        <v>683</v>
      </c>
      <c r="F1218" s="4"/>
    </row>
    <row r="1219" spans="2:6" ht="15" x14ac:dyDescent="0.25">
      <c r="B1219" s="17">
        <v>1411</v>
      </c>
      <c r="C1219" s="17" t="s">
        <v>5998</v>
      </c>
      <c r="D1219" s="18">
        <v>657</v>
      </c>
      <c r="F1219" s="4"/>
    </row>
    <row r="1220" spans="2:6" ht="15" x14ac:dyDescent="0.25">
      <c r="B1220" s="17">
        <v>1412</v>
      </c>
      <c r="C1220" s="17" t="s">
        <v>5997</v>
      </c>
      <c r="D1220" s="18">
        <v>695</v>
      </c>
      <c r="F1220" s="4"/>
    </row>
    <row r="1221" spans="2:6" ht="15" x14ac:dyDescent="0.25">
      <c r="B1221" s="17">
        <v>1413</v>
      </c>
      <c r="C1221" s="17" t="s">
        <v>5996</v>
      </c>
      <c r="D1221" s="18">
        <v>647</v>
      </c>
      <c r="F1221" s="4"/>
    </row>
    <row r="1222" spans="2:6" ht="15" x14ac:dyDescent="0.25">
      <c r="B1222" s="17">
        <v>1414</v>
      </c>
      <c r="C1222" s="17" t="s">
        <v>5995</v>
      </c>
      <c r="D1222" s="18">
        <v>629</v>
      </c>
      <c r="F1222" s="4"/>
    </row>
    <row r="1223" spans="2:6" ht="15" x14ac:dyDescent="0.25">
      <c r="B1223" s="17">
        <v>1415</v>
      </c>
      <c r="C1223" s="17" t="s">
        <v>5994</v>
      </c>
      <c r="D1223" s="18">
        <v>813</v>
      </c>
      <c r="F1223" s="4"/>
    </row>
    <row r="1224" spans="2:6" ht="15" x14ac:dyDescent="0.25">
      <c r="B1224" s="17">
        <v>1416</v>
      </c>
      <c r="C1224" s="17" t="s">
        <v>5993</v>
      </c>
      <c r="D1224" s="18">
        <v>644</v>
      </c>
      <c r="F1224" s="4"/>
    </row>
    <row r="1225" spans="2:6" ht="15" x14ac:dyDescent="0.25">
      <c r="B1225" s="17">
        <v>1417</v>
      </c>
      <c r="C1225" s="17" t="s">
        <v>1528</v>
      </c>
      <c r="D1225" s="18">
        <v>754</v>
      </c>
      <c r="F1225" s="4"/>
    </row>
    <row r="1226" spans="2:6" ht="15" x14ac:dyDescent="0.25">
      <c r="B1226" s="17">
        <v>1418</v>
      </c>
      <c r="C1226" s="17" t="s">
        <v>5992</v>
      </c>
      <c r="D1226" s="18">
        <v>736</v>
      </c>
      <c r="F1226" s="4"/>
    </row>
    <row r="1227" spans="2:6" ht="15" x14ac:dyDescent="0.25">
      <c r="B1227" s="17">
        <v>1419</v>
      </c>
      <c r="C1227" s="17" t="s">
        <v>5991</v>
      </c>
      <c r="D1227" s="18">
        <v>711</v>
      </c>
      <c r="F1227" s="4"/>
    </row>
    <row r="1228" spans="2:6" ht="15" x14ac:dyDescent="0.25">
      <c r="B1228" s="17">
        <v>1420</v>
      </c>
      <c r="C1228" s="17" t="s">
        <v>5990</v>
      </c>
      <c r="D1228" s="18">
        <v>708</v>
      </c>
      <c r="F1228" s="4"/>
    </row>
    <row r="1229" spans="2:6" ht="15" x14ac:dyDescent="0.25">
      <c r="B1229" s="17">
        <v>1421</v>
      </c>
      <c r="C1229" s="17" t="s">
        <v>5989</v>
      </c>
      <c r="D1229" s="18">
        <v>777</v>
      </c>
      <c r="F1229" s="4"/>
    </row>
    <row r="1230" spans="2:6" ht="15" x14ac:dyDescent="0.25">
      <c r="B1230" s="17">
        <v>1422</v>
      </c>
      <c r="C1230" s="17" t="s">
        <v>5988</v>
      </c>
      <c r="D1230" s="18">
        <v>698</v>
      </c>
      <c r="F1230" s="4"/>
    </row>
    <row r="1231" spans="2:6" ht="15" x14ac:dyDescent="0.25">
      <c r="B1231" s="17">
        <v>1423</v>
      </c>
      <c r="C1231" s="17" t="s">
        <v>5987</v>
      </c>
      <c r="D1231" s="18">
        <v>618</v>
      </c>
      <c r="F1231" s="4"/>
    </row>
    <row r="1232" spans="2:6" ht="15" x14ac:dyDescent="0.25">
      <c r="B1232" s="17">
        <v>1424</v>
      </c>
      <c r="C1232" s="17" t="s">
        <v>5986</v>
      </c>
      <c r="D1232" s="18">
        <v>650</v>
      </c>
      <c r="F1232" s="4"/>
    </row>
    <row r="1233" spans="2:6" ht="15" x14ac:dyDescent="0.25">
      <c r="B1233" s="17">
        <v>1425</v>
      </c>
      <c r="C1233" s="17" t="s">
        <v>5985</v>
      </c>
      <c r="D1233" s="18">
        <v>658</v>
      </c>
      <c r="F1233" s="4"/>
    </row>
    <row r="1234" spans="2:6" ht="15" x14ac:dyDescent="0.25">
      <c r="B1234" s="17">
        <v>1426</v>
      </c>
      <c r="C1234" s="17" t="s">
        <v>5791</v>
      </c>
      <c r="D1234" s="18">
        <v>678</v>
      </c>
      <c r="F1234" s="4"/>
    </row>
    <row r="1235" spans="2:6" ht="15" x14ac:dyDescent="0.25">
      <c r="B1235" s="17">
        <v>1427</v>
      </c>
      <c r="C1235" s="17" t="s">
        <v>5984</v>
      </c>
      <c r="D1235" s="18">
        <v>677</v>
      </c>
      <c r="F1235" s="4"/>
    </row>
    <row r="1236" spans="2:6" ht="15" x14ac:dyDescent="0.25">
      <c r="B1236" s="17">
        <v>1428</v>
      </c>
      <c r="C1236" s="17" t="s">
        <v>2041</v>
      </c>
      <c r="D1236" s="18">
        <v>816</v>
      </c>
      <c r="F1236" s="4"/>
    </row>
    <row r="1237" spans="2:6" ht="15" x14ac:dyDescent="0.25">
      <c r="B1237" s="17">
        <v>1429</v>
      </c>
      <c r="C1237" s="17" t="s">
        <v>4931</v>
      </c>
      <c r="D1237" s="18">
        <v>651</v>
      </c>
      <c r="F1237" s="4"/>
    </row>
    <row r="1238" spans="2:6" ht="15" x14ac:dyDescent="0.25">
      <c r="B1238" s="17">
        <v>1430</v>
      </c>
      <c r="C1238" s="17" t="s">
        <v>5983</v>
      </c>
      <c r="D1238" s="18">
        <v>724</v>
      </c>
      <c r="F1238" s="4"/>
    </row>
    <row r="1239" spans="2:6" ht="15" x14ac:dyDescent="0.25">
      <c r="B1239" s="17">
        <v>1431</v>
      </c>
      <c r="C1239" s="17" t="s">
        <v>5982</v>
      </c>
      <c r="D1239" s="18">
        <v>652</v>
      </c>
      <c r="F1239" s="4"/>
    </row>
    <row r="1240" spans="2:6" ht="15" x14ac:dyDescent="0.25">
      <c r="B1240" s="17">
        <v>1432</v>
      </c>
      <c r="C1240" s="17" t="s">
        <v>5981</v>
      </c>
      <c r="D1240" s="18">
        <v>651</v>
      </c>
      <c r="F1240" s="4"/>
    </row>
    <row r="1241" spans="2:6" ht="15" x14ac:dyDescent="0.25">
      <c r="B1241" s="17">
        <v>1433</v>
      </c>
      <c r="C1241" s="17" t="s">
        <v>5980</v>
      </c>
      <c r="D1241" s="18">
        <v>770</v>
      </c>
      <c r="F1241" s="4"/>
    </row>
    <row r="1242" spans="2:6" ht="15" x14ac:dyDescent="0.25">
      <c r="B1242" s="17">
        <v>1434</v>
      </c>
      <c r="C1242" s="17" t="s">
        <v>5979</v>
      </c>
      <c r="D1242" s="18">
        <v>855</v>
      </c>
      <c r="F1242" s="4"/>
    </row>
    <row r="1243" spans="2:6" ht="15" x14ac:dyDescent="0.25">
      <c r="B1243" s="17">
        <v>1435</v>
      </c>
      <c r="C1243" s="17" t="s">
        <v>5978</v>
      </c>
      <c r="D1243" s="18">
        <v>725</v>
      </c>
      <c r="F1243" s="4"/>
    </row>
    <row r="1244" spans="2:6" ht="15" x14ac:dyDescent="0.25">
      <c r="B1244" s="17">
        <v>1436</v>
      </c>
      <c r="C1244" s="17" t="s">
        <v>5977</v>
      </c>
      <c r="D1244" s="18">
        <v>697</v>
      </c>
      <c r="F1244" s="4"/>
    </row>
    <row r="1245" spans="2:6" ht="15" x14ac:dyDescent="0.25">
      <c r="B1245" s="17">
        <v>1437</v>
      </c>
      <c r="C1245" s="17" t="s">
        <v>496</v>
      </c>
      <c r="D1245" s="18">
        <v>655</v>
      </c>
      <c r="F1245" s="4"/>
    </row>
    <row r="1246" spans="2:6" ht="15" x14ac:dyDescent="0.25">
      <c r="B1246" s="17">
        <v>1438</v>
      </c>
      <c r="C1246" s="17" t="s">
        <v>5976</v>
      </c>
      <c r="D1246" s="18">
        <v>659</v>
      </c>
      <c r="F1246" s="4"/>
    </row>
    <row r="1247" spans="2:6" ht="15" x14ac:dyDescent="0.25">
      <c r="B1247" s="17">
        <v>1439</v>
      </c>
      <c r="C1247" s="17" t="s">
        <v>5975</v>
      </c>
      <c r="D1247" s="18">
        <v>762</v>
      </c>
      <c r="F1247" s="4"/>
    </row>
    <row r="1248" spans="2:6" ht="15" x14ac:dyDescent="0.25">
      <c r="B1248" s="17">
        <v>1440</v>
      </c>
      <c r="C1248" s="17" t="s">
        <v>5974</v>
      </c>
      <c r="D1248" s="18">
        <v>714</v>
      </c>
      <c r="F1248" s="4"/>
    </row>
    <row r="1249" spans="2:6" ht="15" x14ac:dyDescent="0.25">
      <c r="B1249" s="17">
        <v>1441</v>
      </c>
      <c r="C1249" s="17" t="s">
        <v>5973</v>
      </c>
      <c r="D1249" s="18">
        <v>743</v>
      </c>
      <c r="F1249" s="4"/>
    </row>
    <row r="1250" spans="2:6" ht="15" x14ac:dyDescent="0.25">
      <c r="B1250" s="17">
        <v>1442</v>
      </c>
      <c r="C1250" s="17" t="s">
        <v>5972</v>
      </c>
      <c r="D1250" s="18">
        <v>727</v>
      </c>
      <c r="F1250" s="4"/>
    </row>
    <row r="1251" spans="2:6" ht="15" x14ac:dyDescent="0.25">
      <c r="B1251" s="17">
        <v>1443</v>
      </c>
      <c r="C1251" s="17" t="s">
        <v>5971</v>
      </c>
      <c r="D1251" s="18">
        <v>663</v>
      </c>
      <c r="F1251" s="4"/>
    </row>
    <row r="1252" spans="2:6" ht="15" x14ac:dyDescent="0.25">
      <c r="B1252" s="17">
        <v>1444</v>
      </c>
      <c r="C1252" s="17" t="s">
        <v>5970</v>
      </c>
      <c r="D1252" s="18">
        <v>674</v>
      </c>
      <c r="F1252" s="4"/>
    </row>
    <row r="1253" spans="2:6" ht="15" x14ac:dyDescent="0.25">
      <c r="B1253" s="17">
        <v>1445</v>
      </c>
      <c r="C1253" s="17" t="s">
        <v>5969</v>
      </c>
      <c r="D1253" s="18">
        <v>731</v>
      </c>
      <c r="F1253" s="4"/>
    </row>
    <row r="1254" spans="2:6" ht="15" x14ac:dyDescent="0.25">
      <c r="B1254" s="17">
        <v>1446</v>
      </c>
      <c r="C1254" s="17" t="s">
        <v>5968</v>
      </c>
      <c r="D1254" s="18">
        <v>678</v>
      </c>
      <c r="F1254" s="4"/>
    </row>
    <row r="1255" spans="2:6" ht="15" x14ac:dyDescent="0.25">
      <c r="B1255" s="17">
        <v>1447</v>
      </c>
      <c r="C1255" s="17" t="s">
        <v>5967</v>
      </c>
      <c r="D1255" s="18">
        <v>761</v>
      </c>
      <c r="F1255" s="4"/>
    </row>
    <row r="1256" spans="2:6" ht="15" x14ac:dyDescent="0.25">
      <c r="B1256" s="17">
        <v>1448</v>
      </c>
      <c r="C1256" s="17" t="s">
        <v>5966</v>
      </c>
      <c r="D1256" s="18">
        <v>679</v>
      </c>
      <c r="F1256" s="4"/>
    </row>
    <row r="1257" spans="2:6" ht="15" x14ac:dyDescent="0.25">
      <c r="B1257" s="17">
        <v>1449</v>
      </c>
      <c r="C1257" s="17" t="s">
        <v>5965</v>
      </c>
      <c r="D1257" s="18">
        <v>700</v>
      </c>
      <c r="F1257" s="4"/>
    </row>
    <row r="1258" spans="2:6" ht="15" x14ac:dyDescent="0.25">
      <c r="B1258" s="17">
        <v>1450</v>
      </c>
      <c r="C1258" s="17" t="s">
        <v>5964</v>
      </c>
      <c r="D1258" s="18">
        <v>760</v>
      </c>
      <c r="F1258" s="4"/>
    </row>
    <row r="1259" spans="2:6" ht="15" x14ac:dyDescent="0.25">
      <c r="B1259" s="17">
        <v>1451</v>
      </c>
      <c r="C1259" s="17" t="s">
        <v>5963</v>
      </c>
      <c r="D1259" s="18">
        <v>769</v>
      </c>
      <c r="F1259" s="4"/>
    </row>
    <row r="1260" spans="2:6" ht="15" x14ac:dyDescent="0.25">
      <c r="B1260" s="17">
        <v>1452</v>
      </c>
      <c r="C1260" s="17" t="s">
        <v>5962</v>
      </c>
      <c r="D1260" s="18">
        <v>662</v>
      </c>
      <c r="F1260" s="4"/>
    </row>
    <row r="1261" spans="2:6" ht="15" x14ac:dyDescent="0.25">
      <c r="B1261" s="17">
        <v>1453</v>
      </c>
      <c r="C1261" s="17" t="s">
        <v>5961</v>
      </c>
      <c r="D1261" s="18">
        <v>663</v>
      </c>
      <c r="F1261" s="4"/>
    </row>
    <row r="1262" spans="2:6" ht="15" x14ac:dyDescent="0.25">
      <c r="B1262" s="17">
        <v>1454</v>
      </c>
      <c r="C1262" s="17" t="s">
        <v>5354</v>
      </c>
      <c r="D1262" s="18">
        <v>602</v>
      </c>
      <c r="F1262" s="4"/>
    </row>
    <row r="1263" spans="2:6" ht="15" x14ac:dyDescent="0.25">
      <c r="B1263" s="17">
        <v>1455</v>
      </c>
      <c r="C1263" s="17" t="s">
        <v>5960</v>
      </c>
      <c r="D1263" s="18">
        <v>665</v>
      </c>
      <c r="F1263" s="4"/>
    </row>
    <row r="1264" spans="2:6" ht="15" x14ac:dyDescent="0.25">
      <c r="B1264" s="17">
        <v>1456</v>
      </c>
      <c r="C1264" s="17" t="s">
        <v>5959</v>
      </c>
      <c r="D1264" s="18">
        <v>738</v>
      </c>
      <c r="F1264" s="4"/>
    </row>
    <row r="1265" spans="2:6" ht="15" x14ac:dyDescent="0.25">
      <c r="B1265" s="17">
        <v>1457</v>
      </c>
      <c r="C1265" s="17" t="s">
        <v>1118</v>
      </c>
      <c r="D1265" s="18">
        <v>707</v>
      </c>
      <c r="F1265" s="4"/>
    </row>
    <row r="1266" spans="2:6" ht="15" x14ac:dyDescent="0.25">
      <c r="B1266" s="17">
        <v>1458</v>
      </c>
      <c r="C1266" s="17" t="s">
        <v>5958</v>
      </c>
      <c r="D1266" s="18">
        <v>595</v>
      </c>
      <c r="F1266" s="4"/>
    </row>
    <row r="1267" spans="2:6" ht="15" x14ac:dyDescent="0.25">
      <c r="B1267" s="17">
        <v>1459</v>
      </c>
      <c r="C1267" s="17" t="s">
        <v>5957</v>
      </c>
      <c r="D1267" s="18">
        <v>672</v>
      </c>
      <c r="F1267" s="4"/>
    </row>
    <row r="1268" spans="2:6" ht="15" x14ac:dyDescent="0.25">
      <c r="B1268" s="17">
        <v>1460</v>
      </c>
      <c r="C1268" s="17" t="s">
        <v>1988</v>
      </c>
      <c r="D1268" s="18">
        <v>655</v>
      </c>
      <c r="F1268" s="4"/>
    </row>
    <row r="1269" spans="2:6" ht="15" x14ac:dyDescent="0.25">
      <c r="B1269" s="17">
        <v>1461</v>
      </c>
      <c r="C1269" s="17" t="s">
        <v>5956</v>
      </c>
      <c r="D1269" s="18">
        <v>662</v>
      </c>
      <c r="F1269" s="4"/>
    </row>
    <row r="1270" spans="2:6" ht="15" x14ac:dyDescent="0.25">
      <c r="B1270" s="17">
        <v>1462</v>
      </c>
      <c r="C1270" s="17" t="s">
        <v>5955</v>
      </c>
      <c r="D1270" s="18">
        <v>641</v>
      </c>
      <c r="F1270" s="4"/>
    </row>
    <row r="1271" spans="2:6" ht="15" x14ac:dyDescent="0.25">
      <c r="B1271" s="17">
        <v>1463</v>
      </c>
      <c r="C1271" s="17" t="s">
        <v>5954</v>
      </c>
      <c r="D1271" s="18">
        <v>754</v>
      </c>
      <c r="F1271" s="4"/>
    </row>
    <row r="1272" spans="2:6" ht="15" x14ac:dyDescent="0.25">
      <c r="B1272" s="17">
        <v>1464</v>
      </c>
      <c r="C1272" s="17" t="s">
        <v>5953</v>
      </c>
      <c r="D1272" s="18">
        <v>781</v>
      </c>
      <c r="F1272" s="4"/>
    </row>
    <row r="1273" spans="2:6" ht="15" x14ac:dyDescent="0.25">
      <c r="B1273" s="17">
        <v>1465</v>
      </c>
      <c r="C1273" s="17" t="s">
        <v>5952</v>
      </c>
      <c r="D1273" s="18">
        <v>825</v>
      </c>
      <c r="F1273" s="4"/>
    </row>
    <row r="1274" spans="2:6" ht="15" x14ac:dyDescent="0.25">
      <c r="B1274" s="17">
        <v>1466</v>
      </c>
      <c r="C1274" s="17" t="s">
        <v>5951</v>
      </c>
      <c r="D1274" s="18">
        <v>834</v>
      </c>
      <c r="F1274" s="4"/>
    </row>
    <row r="1275" spans="2:6" ht="15" x14ac:dyDescent="0.25">
      <c r="B1275" s="17">
        <v>1467</v>
      </c>
      <c r="C1275" s="17" t="s">
        <v>5950</v>
      </c>
      <c r="D1275" s="18">
        <v>665</v>
      </c>
      <c r="F1275" s="4"/>
    </row>
    <row r="1276" spans="2:6" ht="15" x14ac:dyDescent="0.25">
      <c r="B1276" s="17">
        <v>1468</v>
      </c>
      <c r="C1276" s="17" t="s">
        <v>5949</v>
      </c>
      <c r="D1276" s="18">
        <v>723</v>
      </c>
      <c r="F1276" s="4"/>
    </row>
    <row r="1277" spans="2:6" ht="15" x14ac:dyDescent="0.25">
      <c r="B1277" s="17">
        <v>1469</v>
      </c>
      <c r="C1277" s="17" t="s">
        <v>5948</v>
      </c>
      <c r="D1277" s="18">
        <v>658</v>
      </c>
      <c r="F1277" s="4"/>
    </row>
    <row r="1278" spans="2:6" ht="15" x14ac:dyDescent="0.25">
      <c r="B1278" s="17">
        <v>1470</v>
      </c>
      <c r="C1278" s="17" t="s">
        <v>5947</v>
      </c>
      <c r="D1278" s="18">
        <v>729</v>
      </c>
      <c r="F1278" s="4"/>
    </row>
    <row r="1279" spans="2:6" ht="15" x14ac:dyDescent="0.25">
      <c r="B1279" s="17">
        <v>1471</v>
      </c>
      <c r="C1279" s="17" t="s">
        <v>5946</v>
      </c>
      <c r="D1279" s="18">
        <v>639</v>
      </c>
      <c r="F1279" s="4"/>
    </row>
    <row r="1280" spans="2:6" ht="15" x14ac:dyDescent="0.25">
      <c r="B1280" s="17">
        <v>1472</v>
      </c>
      <c r="C1280" s="17" t="s">
        <v>820</v>
      </c>
      <c r="D1280" s="18">
        <v>606</v>
      </c>
      <c r="F1280" s="4"/>
    </row>
    <row r="1281" spans="2:6" ht="15" x14ac:dyDescent="0.25">
      <c r="B1281" s="17">
        <v>1473</v>
      </c>
      <c r="C1281" s="17" t="s">
        <v>5945</v>
      </c>
      <c r="D1281" s="18">
        <v>791</v>
      </c>
      <c r="F1281" s="4"/>
    </row>
    <row r="1282" spans="2:6" ht="15" x14ac:dyDescent="0.25">
      <c r="B1282" s="17">
        <v>1474</v>
      </c>
      <c r="C1282" s="17" t="s">
        <v>5944</v>
      </c>
      <c r="D1282" s="18">
        <v>598</v>
      </c>
      <c r="F1282" s="4"/>
    </row>
    <row r="1283" spans="2:6" ht="15" x14ac:dyDescent="0.25">
      <c r="B1283" s="17">
        <v>1475</v>
      </c>
      <c r="C1283" s="17" t="s">
        <v>5943</v>
      </c>
      <c r="D1283" s="18">
        <v>712</v>
      </c>
      <c r="F1283" s="4"/>
    </row>
    <row r="1284" spans="2:6" ht="15" x14ac:dyDescent="0.25">
      <c r="B1284" s="17">
        <v>1476</v>
      </c>
      <c r="C1284" s="17" t="s">
        <v>5942</v>
      </c>
      <c r="D1284" s="18">
        <v>753</v>
      </c>
      <c r="F1284" s="4"/>
    </row>
    <row r="1285" spans="2:6" ht="15" x14ac:dyDescent="0.25">
      <c r="B1285" s="17">
        <v>1477</v>
      </c>
      <c r="C1285" s="17" t="s">
        <v>5941</v>
      </c>
      <c r="D1285" s="18">
        <v>653</v>
      </c>
      <c r="F1285" s="4"/>
    </row>
    <row r="1286" spans="2:6" ht="15" x14ac:dyDescent="0.25">
      <c r="B1286" s="17">
        <v>1478</v>
      </c>
      <c r="C1286" s="17" t="s">
        <v>5940</v>
      </c>
      <c r="D1286" s="18">
        <v>718</v>
      </c>
      <c r="F1286" s="4"/>
    </row>
    <row r="1287" spans="2:6" ht="15" x14ac:dyDescent="0.25">
      <c r="B1287" s="17">
        <v>1479</v>
      </c>
      <c r="C1287" s="17" t="s">
        <v>5939</v>
      </c>
      <c r="D1287" s="18">
        <v>657</v>
      </c>
      <c r="F1287" s="4"/>
    </row>
    <row r="1288" spans="2:6" ht="15" x14ac:dyDescent="0.25">
      <c r="B1288" s="17">
        <v>1480</v>
      </c>
      <c r="C1288" s="17" t="s">
        <v>5938</v>
      </c>
      <c r="D1288" s="18">
        <v>647</v>
      </c>
      <c r="F1288" s="4"/>
    </row>
    <row r="1289" spans="2:6" ht="15" x14ac:dyDescent="0.25">
      <c r="B1289" s="17">
        <v>1481</v>
      </c>
      <c r="C1289" s="17" t="s">
        <v>5937</v>
      </c>
      <c r="D1289" s="18">
        <v>706</v>
      </c>
      <c r="F1289" s="4"/>
    </row>
    <row r="1290" spans="2:6" ht="15" x14ac:dyDescent="0.25">
      <c r="B1290" s="17">
        <v>1482</v>
      </c>
      <c r="C1290" s="17" t="s">
        <v>5936</v>
      </c>
      <c r="D1290" s="18">
        <v>760</v>
      </c>
      <c r="F1290" s="4"/>
    </row>
    <row r="1291" spans="2:6" ht="15" x14ac:dyDescent="0.25">
      <c r="B1291" s="17">
        <v>1483</v>
      </c>
      <c r="C1291" s="17" t="s">
        <v>5935</v>
      </c>
      <c r="D1291" s="18">
        <v>706</v>
      </c>
      <c r="F1291" s="4"/>
    </row>
    <row r="1292" spans="2:6" ht="15" x14ac:dyDescent="0.25">
      <c r="B1292" s="17">
        <v>1484</v>
      </c>
      <c r="C1292" s="17" t="s">
        <v>5934</v>
      </c>
      <c r="D1292" s="18">
        <v>704</v>
      </c>
      <c r="F1292" s="4"/>
    </row>
    <row r="1293" spans="2:6" ht="15" x14ac:dyDescent="0.25">
      <c r="B1293" s="17">
        <v>1485</v>
      </c>
      <c r="C1293" s="17" t="s">
        <v>5933</v>
      </c>
      <c r="D1293" s="18">
        <v>723</v>
      </c>
      <c r="F1293" s="4"/>
    </row>
    <row r="1294" spans="2:6" ht="15" x14ac:dyDescent="0.25">
      <c r="B1294" s="17">
        <v>1486</v>
      </c>
      <c r="C1294" s="17" t="s">
        <v>2060</v>
      </c>
      <c r="D1294" s="18">
        <v>599</v>
      </c>
      <c r="F1294" s="4"/>
    </row>
    <row r="1295" spans="2:6" ht="15" x14ac:dyDescent="0.25">
      <c r="B1295" s="17">
        <v>1487</v>
      </c>
      <c r="C1295" s="17" t="s">
        <v>5932</v>
      </c>
      <c r="D1295" s="18">
        <v>599</v>
      </c>
      <c r="F1295" s="4"/>
    </row>
    <row r="1296" spans="2:6" ht="15" x14ac:dyDescent="0.25">
      <c r="B1296" s="17">
        <v>1488</v>
      </c>
      <c r="C1296" s="17" t="s">
        <v>1434</v>
      </c>
      <c r="D1296" s="18">
        <v>677</v>
      </c>
      <c r="F1296" s="4"/>
    </row>
    <row r="1297" spans="2:6" ht="15" x14ac:dyDescent="0.25">
      <c r="B1297" s="17">
        <v>1489</v>
      </c>
      <c r="C1297" s="17" t="s">
        <v>5931</v>
      </c>
      <c r="D1297" s="18">
        <v>690</v>
      </c>
      <c r="F1297" s="4"/>
    </row>
    <row r="1298" spans="2:6" ht="15" x14ac:dyDescent="0.25">
      <c r="B1298" s="17">
        <v>1490</v>
      </c>
      <c r="C1298" s="17" t="s">
        <v>5930</v>
      </c>
      <c r="D1298" s="18">
        <v>727</v>
      </c>
      <c r="F1298" s="4"/>
    </row>
    <row r="1299" spans="2:6" ht="15" x14ac:dyDescent="0.25">
      <c r="B1299" s="17">
        <v>1491</v>
      </c>
      <c r="C1299" s="17" t="s">
        <v>5929</v>
      </c>
      <c r="D1299" s="18">
        <v>670</v>
      </c>
      <c r="F1299" s="4"/>
    </row>
    <row r="1300" spans="2:6" ht="15" x14ac:dyDescent="0.25">
      <c r="B1300" s="17">
        <v>1492</v>
      </c>
      <c r="C1300" s="17" t="s">
        <v>2094</v>
      </c>
      <c r="D1300" s="18">
        <v>638</v>
      </c>
      <c r="F1300" s="4"/>
    </row>
    <row r="1301" spans="2:6" ht="15" x14ac:dyDescent="0.25">
      <c r="B1301" s="17">
        <v>1494</v>
      </c>
      <c r="C1301" s="17" t="s">
        <v>3067</v>
      </c>
      <c r="D1301" s="18">
        <v>772</v>
      </c>
      <c r="F1301" s="4"/>
    </row>
    <row r="1302" spans="2:6" ht="15" x14ac:dyDescent="0.25">
      <c r="B1302" s="17">
        <v>1495</v>
      </c>
      <c r="C1302" s="17" t="s">
        <v>5928</v>
      </c>
      <c r="D1302" s="18">
        <v>751</v>
      </c>
      <c r="F1302" s="4"/>
    </row>
    <row r="1303" spans="2:6" ht="15" x14ac:dyDescent="0.25">
      <c r="B1303" s="17">
        <v>1496</v>
      </c>
      <c r="C1303" s="17" t="s">
        <v>5927</v>
      </c>
      <c r="D1303" s="18">
        <v>684</v>
      </c>
      <c r="F1303" s="4"/>
    </row>
    <row r="1304" spans="2:6" ht="15" x14ac:dyDescent="0.25">
      <c r="B1304" s="17">
        <v>1497</v>
      </c>
      <c r="C1304" s="17" t="s">
        <v>5926</v>
      </c>
      <c r="D1304" s="18">
        <v>821</v>
      </c>
      <c r="F1304" s="4"/>
    </row>
    <row r="1305" spans="2:6" ht="15" x14ac:dyDescent="0.25">
      <c r="B1305" s="17">
        <v>1498</v>
      </c>
      <c r="C1305" s="17" t="s">
        <v>5925</v>
      </c>
      <c r="D1305" s="18">
        <v>642</v>
      </c>
      <c r="F1305" s="4"/>
    </row>
    <row r="1306" spans="2:6" ht="15" x14ac:dyDescent="0.25">
      <c r="B1306" s="17">
        <v>1499</v>
      </c>
      <c r="C1306" s="17" t="s">
        <v>5924</v>
      </c>
      <c r="D1306" s="18">
        <v>675</v>
      </c>
      <c r="F1306" s="4"/>
    </row>
    <row r="1307" spans="2:6" ht="15" x14ac:dyDescent="0.25">
      <c r="B1307" s="17">
        <v>1500</v>
      </c>
      <c r="C1307" s="17" t="s">
        <v>5923</v>
      </c>
      <c r="D1307" s="18">
        <v>729</v>
      </c>
      <c r="F1307" s="4"/>
    </row>
    <row r="1308" spans="2:6" ht="15" x14ac:dyDescent="0.25">
      <c r="B1308" s="17">
        <v>1501</v>
      </c>
      <c r="C1308" s="17" t="s">
        <v>5922</v>
      </c>
      <c r="D1308" s="18">
        <v>634</v>
      </c>
      <c r="F1308" s="4"/>
    </row>
    <row r="1309" spans="2:6" ht="15" x14ac:dyDescent="0.25">
      <c r="B1309" s="17">
        <v>1502</v>
      </c>
      <c r="C1309" s="17" t="s">
        <v>500</v>
      </c>
      <c r="D1309" s="18">
        <v>633</v>
      </c>
      <c r="F1309" s="4"/>
    </row>
    <row r="1310" spans="2:6" ht="15" x14ac:dyDescent="0.25">
      <c r="B1310" s="17">
        <v>1503</v>
      </c>
      <c r="C1310" s="17" t="s">
        <v>5921</v>
      </c>
      <c r="D1310" s="18">
        <v>649</v>
      </c>
      <c r="F1310" s="4"/>
    </row>
    <row r="1311" spans="2:6" ht="15" x14ac:dyDescent="0.25">
      <c r="B1311" s="17">
        <v>1504</v>
      </c>
      <c r="C1311" s="17" t="s">
        <v>5920</v>
      </c>
      <c r="D1311" s="18">
        <v>668</v>
      </c>
      <c r="F1311" s="4"/>
    </row>
    <row r="1312" spans="2:6" ht="15" x14ac:dyDescent="0.25">
      <c r="B1312" s="17">
        <v>1505</v>
      </c>
      <c r="C1312" s="17" t="s">
        <v>5919</v>
      </c>
      <c r="D1312" s="18">
        <v>657</v>
      </c>
      <c r="F1312" s="4"/>
    </row>
    <row r="1313" spans="2:6" ht="15" x14ac:dyDescent="0.25">
      <c r="B1313" s="17">
        <v>1506</v>
      </c>
      <c r="C1313" s="17" t="s">
        <v>5307</v>
      </c>
      <c r="D1313" s="18">
        <v>614</v>
      </c>
      <c r="F1313" s="4"/>
    </row>
    <row r="1314" spans="2:6" ht="15" x14ac:dyDescent="0.25">
      <c r="B1314" s="17">
        <v>1507</v>
      </c>
      <c r="C1314" s="17" t="s">
        <v>5918</v>
      </c>
      <c r="D1314" s="18">
        <v>655</v>
      </c>
      <c r="F1314" s="4"/>
    </row>
    <row r="1315" spans="2:6" ht="15" x14ac:dyDescent="0.25">
      <c r="B1315" s="17">
        <v>1508</v>
      </c>
      <c r="C1315" s="17" t="s">
        <v>5917</v>
      </c>
      <c r="D1315" s="18">
        <v>744</v>
      </c>
      <c r="F1315" s="4"/>
    </row>
    <row r="1316" spans="2:6" ht="15" x14ac:dyDescent="0.25">
      <c r="B1316" s="17">
        <v>1509</v>
      </c>
      <c r="C1316" s="17" t="s">
        <v>5916</v>
      </c>
      <c r="D1316" s="18">
        <v>679</v>
      </c>
      <c r="F1316" s="4"/>
    </row>
    <row r="1317" spans="2:6" ht="15" x14ac:dyDescent="0.25">
      <c r="B1317" s="17">
        <v>1510</v>
      </c>
      <c r="C1317" s="17" t="s">
        <v>5915</v>
      </c>
      <c r="D1317" s="18">
        <v>603</v>
      </c>
      <c r="F1317" s="4"/>
    </row>
    <row r="1318" spans="2:6" ht="15" x14ac:dyDescent="0.25">
      <c r="B1318" s="17">
        <v>1511</v>
      </c>
      <c r="C1318" s="17" t="s">
        <v>5914</v>
      </c>
      <c r="D1318" s="18">
        <v>669</v>
      </c>
      <c r="F1318" s="4"/>
    </row>
    <row r="1319" spans="2:6" ht="15" x14ac:dyDescent="0.25">
      <c r="B1319" s="17">
        <v>1512</v>
      </c>
      <c r="C1319" s="17" t="s">
        <v>2780</v>
      </c>
      <c r="D1319" s="18">
        <v>774</v>
      </c>
      <c r="F1319" s="4"/>
    </row>
    <row r="1320" spans="2:6" ht="15" x14ac:dyDescent="0.25">
      <c r="B1320" s="17">
        <v>1513</v>
      </c>
      <c r="C1320" s="17" t="s">
        <v>5913</v>
      </c>
      <c r="D1320" s="18">
        <v>684</v>
      </c>
      <c r="F1320" s="4"/>
    </row>
    <row r="1321" spans="2:6" ht="15" x14ac:dyDescent="0.25">
      <c r="B1321" s="17">
        <v>1514</v>
      </c>
      <c r="C1321" s="17" t="s">
        <v>5912</v>
      </c>
      <c r="D1321" s="18">
        <v>775</v>
      </c>
      <c r="F1321" s="4"/>
    </row>
    <row r="1322" spans="2:6" ht="15" x14ac:dyDescent="0.25">
      <c r="B1322" s="17">
        <v>1515</v>
      </c>
      <c r="C1322" s="17" t="s">
        <v>385</v>
      </c>
      <c r="D1322" s="18">
        <v>733</v>
      </c>
      <c r="F1322" s="4"/>
    </row>
    <row r="1323" spans="2:6" ht="15" x14ac:dyDescent="0.25">
      <c r="B1323" s="17">
        <v>1516</v>
      </c>
      <c r="C1323" s="17" t="s">
        <v>5911</v>
      </c>
      <c r="D1323" s="18">
        <v>692</v>
      </c>
      <c r="F1323" s="4"/>
    </row>
    <row r="1324" spans="2:6" ht="15" x14ac:dyDescent="0.25">
      <c r="B1324" s="17">
        <v>1517</v>
      </c>
      <c r="C1324" s="17" t="s">
        <v>5910</v>
      </c>
      <c r="D1324" s="18">
        <v>827</v>
      </c>
      <c r="F1324" s="4"/>
    </row>
    <row r="1325" spans="2:6" ht="15" x14ac:dyDescent="0.25">
      <c r="B1325" s="17">
        <v>1518</v>
      </c>
      <c r="C1325" s="17" t="s">
        <v>5909</v>
      </c>
      <c r="D1325" s="18">
        <v>620</v>
      </c>
      <c r="F1325" s="4"/>
    </row>
    <row r="1326" spans="2:6" ht="15" x14ac:dyDescent="0.25">
      <c r="B1326" s="17">
        <v>1519</v>
      </c>
      <c r="C1326" s="17" t="s">
        <v>5908</v>
      </c>
      <c r="D1326" s="18">
        <v>741</v>
      </c>
      <c r="F1326" s="4"/>
    </row>
    <row r="1327" spans="2:6" ht="15" x14ac:dyDescent="0.25">
      <c r="B1327" s="17">
        <v>1520</v>
      </c>
      <c r="C1327" s="17" t="s">
        <v>5907</v>
      </c>
      <c r="D1327" s="18">
        <v>689</v>
      </c>
      <c r="F1327" s="4"/>
    </row>
    <row r="1328" spans="2:6" ht="15" x14ac:dyDescent="0.25">
      <c r="B1328" s="17">
        <v>1521</v>
      </c>
      <c r="C1328" s="17" t="s">
        <v>5906</v>
      </c>
      <c r="D1328" s="18">
        <v>685</v>
      </c>
      <c r="F1328" s="4"/>
    </row>
    <row r="1329" spans="2:6" ht="15" x14ac:dyDescent="0.25">
      <c r="B1329" s="17">
        <v>1522</v>
      </c>
      <c r="C1329" s="17" t="s">
        <v>5905</v>
      </c>
      <c r="D1329" s="18">
        <v>803</v>
      </c>
      <c r="F1329" s="4"/>
    </row>
    <row r="1330" spans="2:6" ht="15" x14ac:dyDescent="0.25">
      <c r="B1330" s="17">
        <v>1523</v>
      </c>
      <c r="C1330" s="17" t="s">
        <v>5904</v>
      </c>
      <c r="D1330" s="18">
        <v>774</v>
      </c>
      <c r="F1330" s="4"/>
    </row>
    <row r="1331" spans="2:6" ht="15" x14ac:dyDescent="0.25">
      <c r="B1331" s="17">
        <v>1524</v>
      </c>
      <c r="C1331" s="17" t="s">
        <v>5903</v>
      </c>
      <c r="D1331" s="18">
        <v>628</v>
      </c>
      <c r="F1331" s="4"/>
    </row>
    <row r="1332" spans="2:6" ht="15" x14ac:dyDescent="0.25">
      <c r="B1332" s="17">
        <v>1525</v>
      </c>
      <c r="C1332" s="17" t="s">
        <v>5902</v>
      </c>
      <c r="D1332" s="18">
        <v>635</v>
      </c>
      <c r="F1332" s="4"/>
    </row>
    <row r="1333" spans="2:6" ht="15" x14ac:dyDescent="0.25">
      <c r="B1333" s="17">
        <v>1526</v>
      </c>
      <c r="C1333" s="17" t="s">
        <v>5901</v>
      </c>
      <c r="D1333" s="18">
        <v>649</v>
      </c>
      <c r="F1333" s="4"/>
    </row>
    <row r="1334" spans="2:6" ht="15" x14ac:dyDescent="0.25">
      <c r="B1334" s="17">
        <v>1527</v>
      </c>
      <c r="C1334" s="17" t="s">
        <v>5900</v>
      </c>
      <c r="D1334" s="18">
        <v>775</v>
      </c>
      <c r="F1334" s="4"/>
    </row>
    <row r="1335" spans="2:6" ht="15" x14ac:dyDescent="0.25">
      <c r="B1335" s="17">
        <v>1528</v>
      </c>
      <c r="C1335" s="17" t="s">
        <v>2578</v>
      </c>
      <c r="D1335" s="18">
        <v>712</v>
      </c>
      <c r="F1335" s="4"/>
    </row>
    <row r="1336" spans="2:6" ht="15" x14ac:dyDescent="0.25">
      <c r="B1336" s="17">
        <v>1529</v>
      </c>
      <c r="C1336" s="17" t="s">
        <v>5899</v>
      </c>
      <c r="D1336" s="18">
        <v>759</v>
      </c>
      <c r="F1336" s="4"/>
    </row>
    <row r="1337" spans="2:6" ht="15" x14ac:dyDescent="0.25">
      <c r="B1337" s="17">
        <v>1530</v>
      </c>
      <c r="C1337" s="17" t="s">
        <v>5898</v>
      </c>
      <c r="D1337" s="18">
        <v>686</v>
      </c>
      <c r="F1337" s="4"/>
    </row>
    <row r="1338" spans="2:6" ht="15" x14ac:dyDescent="0.25">
      <c r="B1338" s="17">
        <v>1531</v>
      </c>
      <c r="C1338" s="17" t="s">
        <v>5897</v>
      </c>
      <c r="D1338" s="18">
        <v>671</v>
      </c>
      <c r="F1338" s="4"/>
    </row>
    <row r="1339" spans="2:6" ht="15" x14ac:dyDescent="0.25">
      <c r="B1339" s="17">
        <v>1532</v>
      </c>
      <c r="C1339" s="17" t="s">
        <v>5896</v>
      </c>
      <c r="D1339" s="18">
        <v>686</v>
      </c>
      <c r="F1339" s="4"/>
    </row>
    <row r="1340" spans="2:6" ht="15" x14ac:dyDescent="0.25">
      <c r="B1340" s="17">
        <v>1533</v>
      </c>
      <c r="C1340" s="17" t="s">
        <v>5895</v>
      </c>
      <c r="D1340" s="18">
        <v>744</v>
      </c>
      <c r="F1340" s="4"/>
    </row>
    <row r="1341" spans="2:6" ht="15" x14ac:dyDescent="0.25">
      <c r="B1341" s="17">
        <v>1534</v>
      </c>
      <c r="C1341" s="17" t="s">
        <v>5894</v>
      </c>
      <c r="D1341" s="18">
        <v>767</v>
      </c>
      <c r="F1341" s="4"/>
    </row>
    <row r="1342" spans="2:6" ht="15" x14ac:dyDescent="0.25">
      <c r="B1342" s="17">
        <v>1535</v>
      </c>
      <c r="C1342" s="17" t="s">
        <v>5893</v>
      </c>
      <c r="D1342" s="18">
        <v>695</v>
      </c>
      <c r="F1342" s="4"/>
    </row>
    <row r="1343" spans="2:6" ht="15" x14ac:dyDescent="0.25">
      <c r="B1343" s="17">
        <v>1536</v>
      </c>
      <c r="C1343" s="17" t="s">
        <v>5277</v>
      </c>
      <c r="D1343" s="18">
        <v>641</v>
      </c>
      <c r="F1343" s="4"/>
    </row>
    <row r="1344" spans="2:6" ht="15" x14ac:dyDescent="0.25">
      <c r="B1344" s="17">
        <v>1537</v>
      </c>
      <c r="C1344" s="17" t="s">
        <v>5892</v>
      </c>
      <c r="D1344" s="18">
        <v>675</v>
      </c>
      <c r="F1344" s="4"/>
    </row>
    <row r="1345" spans="2:6" ht="15" x14ac:dyDescent="0.25">
      <c r="B1345" s="17">
        <v>1551</v>
      </c>
      <c r="C1345" s="17" t="s">
        <v>5891</v>
      </c>
      <c r="D1345" s="18">
        <v>790</v>
      </c>
      <c r="F1345" s="4"/>
    </row>
    <row r="1346" spans="2:6" ht="15" x14ac:dyDescent="0.25">
      <c r="B1346" s="17">
        <v>1552</v>
      </c>
      <c r="C1346" s="17" t="s">
        <v>5890</v>
      </c>
      <c r="D1346" s="18">
        <v>831</v>
      </c>
      <c r="F1346" s="4"/>
    </row>
    <row r="1347" spans="2:6" ht="15" x14ac:dyDescent="0.25">
      <c r="B1347" s="17">
        <v>1553</v>
      </c>
      <c r="C1347" s="17" t="s">
        <v>4733</v>
      </c>
      <c r="D1347" s="18">
        <v>873</v>
      </c>
      <c r="F1347" s="4"/>
    </row>
    <row r="1348" spans="2:6" ht="15" x14ac:dyDescent="0.25">
      <c r="B1348" s="17">
        <v>1554</v>
      </c>
      <c r="C1348" s="17" t="s">
        <v>5889</v>
      </c>
      <c r="D1348" s="18">
        <v>888</v>
      </c>
      <c r="F1348" s="4"/>
    </row>
    <row r="1349" spans="2:6" ht="15" x14ac:dyDescent="0.25">
      <c r="B1349" s="17">
        <v>1555</v>
      </c>
      <c r="C1349" s="17" t="s">
        <v>5888</v>
      </c>
      <c r="D1349" s="18">
        <v>843</v>
      </c>
      <c r="F1349" s="4"/>
    </row>
    <row r="1350" spans="2:6" ht="15" x14ac:dyDescent="0.25">
      <c r="B1350" s="17">
        <v>1556</v>
      </c>
      <c r="C1350" s="17" t="s">
        <v>5887</v>
      </c>
      <c r="D1350" s="18">
        <v>962</v>
      </c>
      <c r="F1350" s="4"/>
    </row>
    <row r="1351" spans="2:6" ht="15" x14ac:dyDescent="0.25">
      <c r="B1351" s="17">
        <v>1557</v>
      </c>
      <c r="C1351" s="17" t="s">
        <v>5886</v>
      </c>
      <c r="D1351" s="18">
        <v>1027</v>
      </c>
      <c r="F1351" s="4"/>
    </row>
    <row r="1352" spans="2:6" ht="15" x14ac:dyDescent="0.25">
      <c r="B1352" s="17">
        <v>1558</v>
      </c>
      <c r="C1352" s="17" t="s">
        <v>5885</v>
      </c>
      <c r="D1352" s="18">
        <v>1000</v>
      </c>
      <c r="F1352" s="4"/>
    </row>
    <row r="1353" spans="2:6" ht="15" x14ac:dyDescent="0.25">
      <c r="B1353" s="17">
        <v>1559</v>
      </c>
      <c r="C1353" s="17" t="s">
        <v>5884</v>
      </c>
      <c r="D1353" s="18">
        <v>1027</v>
      </c>
      <c r="F1353" s="4"/>
    </row>
    <row r="1354" spans="2:6" ht="15" x14ac:dyDescent="0.25">
      <c r="B1354" s="17">
        <v>1560</v>
      </c>
      <c r="C1354" s="17" t="s">
        <v>5883</v>
      </c>
      <c r="D1354" s="18">
        <v>988</v>
      </c>
      <c r="F1354" s="4"/>
    </row>
    <row r="1355" spans="2:6" ht="15" x14ac:dyDescent="0.25">
      <c r="B1355" s="17">
        <v>1561</v>
      </c>
      <c r="C1355" s="17" t="s">
        <v>5882</v>
      </c>
      <c r="D1355" s="18">
        <v>994</v>
      </c>
      <c r="F1355" s="4"/>
    </row>
    <row r="1356" spans="2:6" ht="15" x14ac:dyDescent="0.25">
      <c r="B1356" s="17">
        <v>1562</v>
      </c>
      <c r="C1356" s="17" t="s">
        <v>5881</v>
      </c>
      <c r="D1356" s="18">
        <v>970</v>
      </c>
      <c r="F1356" s="4"/>
    </row>
    <row r="1357" spans="2:6" ht="15" x14ac:dyDescent="0.25">
      <c r="B1357" s="17">
        <v>1563</v>
      </c>
      <c r="C1357" s="17" t="s">
        <v>695</v>
      </c>
      <c r="D1357" s="18">
        <v>973</v>
      </c>
      <c r="F1357" s="4"/>
    </row>
    <row r="1358" spans="2:6" ht="15" x14ac:dyDescent="0.25">
      <c r="B1358" s="17">
        <v>1564</v>
      </c>
      <c r="C1358" s="17" t="s">
        <v>5880</v>
      </c>
      <c r="D1358" s="18">
        <v>976</v>
      </c>
      <c r="F1358" s="4"/>
    </row>
    <row r="1359" spans="2:6" ht="15" x14ac:dyDescent="0.25">
      <c r="B1359" s="17">
        <v>1565</v>
      </c>
      <c r="C1359" s="17" t="s">
        <v>5119</v>
      </c>
      <c r="D1359" s="18">
        <v>970</v>
      </c>
      <c r="F1359" s="4"/>
    </row>
    <row r="1360" spans="2:6" ht="15" x14ac:dyDescent="0.25">
      <c r="B1360" s="17">
        <v>1566</v>
      </c>
      <c r="C1360" s="17" t="s">
        <v>1380</v>
      </c>
      <c r="D1360" s="18">
        <v>973</v>
      </c>
      <c r="F1360" s="4"/>
    </row>
    <row r="1361" spans="2:6" ht="15" x14ac:dyDescent="0.25">
      <c r="B1361" s="17">
        <v>1567</v>
      </c>
      <c r="C1361" s="17" t="s">
        <v>5879</v>
      </c>
      <c r="D1361" s="18">
        <v>953</v>
      </c>
      <c r="F1361" s="4"/>
    </row>
    <row r="1362" spans="2:6" ht="15" x14ac:dyDescent="0.25">
      <c r="B1362" s="17">
        <v>1568</v>
      </c>
      <c r="C1362" s="17" t="s">
        <v>5878</v>
      </c>
      <c r="D1362" s="18">
        <v>950</v>
      </c>
      <c r="F1362" s="4"/>
    </row>
    <row r="1363" spans="2:6" ht="15" x14ac:dyDescent="0.25">
      <c r="B1363" s="17">
        <v>1569</v>
      </c>
      <c r="C1363" s="17" t="s">
        <v>5877</v>
      </c>
      <c r="D1363" s="18">
        <v>967</v>
      </c>
      <c r="F1363" s="4"/>
    </row>
    <row r="1364" spans="2:6" ht="15" x14ac:dyDescent="0.25">
      <c r="B1364" s="17">
        <v>1570</v>
      </c>
      <c r="C1364" s="17" t="s">
        <v>5876</v>
      </c>
      <c r="D1364" s="18">
        <v>977</v>
      </c>
      <c r="F1364" s="4"/>
    </row>
    <row r="1365" spans="2:6" ht="15" x14ac:dyDescent="0.25">
      <c r="B1365" s="17">
        <v>1571</v>
      </c>
      <c r="C1365" s="17" t="s">
        <v>5875</v>
      </c>
      <c r="D1365" s="18">
        <v>982</v>
      </c>
      <c r="F1365" s="4"/>
    </row>
    <row r="1366" spans="2:6" ht="15" x14ac:dyDescent="0.25">
      <c r="B1366" s="17">
        <v>1572</v>
      </c>
      <c r="C1366" s="17" t="s">
        <v>5874</v>
      </c>
      <c r="D1366" s="18">
        <v>1009</v>
      </c>
      <c r="F1366" s="4"/>
    </row>
    <row r="1367" spans="2:6" ht="15" x14ac:dyDescent="0.25">
      <c r="B1367" s="17">
        <v>1573</v>
      </c>
      <c r="C1367" s="17" t="s">
        <v>5873</v>
      </c>
      <c r="D1367" s="18">
        <v>1017</v>
      </c>
      <c r="F1367" s="4"/>
    </row>
    <row r="1368" spans="2:6" ht="15" x14ac:dyDescent="0.25">
      <c r="B1368" s="17">
        <v>1574</v>
      </c>
      <c r="C1368" s="17" t="s">
        <v>5872</v>
      </c>
      <c r="D1368" s="18">
        <v>988</v>
      </c>
      <c r="F1368" s="4"/>
    </row>
    <row r="1369" spans="2:6" ht="15" x14ac:dyDescent="0.25">
      <c r="B1369" s="17">
        <v>1575</v>
      </c>
      <c r="C1369" s="17" t="s">
        <v>5871</v>
      </c>
      <c r="D1369" s="18">
        <v>938</v>
      </c>
      <c r="F1369" s="4"/>
    </row>
    <row r="1370" spans="2:6" ht="15" x14ac:dyDescent="0.25">
      <c r="B1370" s="17">
        <v>1576</v>
      </c>
      <c r="C1370" s="17" t="s">
        <v>5870</v>
      </c>
      <c r="D1370" s="18">
        <v>985</v>
      </c>
      <c r="F1370" s="4"/>
    </row>
    <row r="1371" spans="2:6" ht="15" x14ac:dyDescent="0.25">
      <c r="B1371" s="17">
        <v>1577</v>
      </c>
      <c r="C1371" s="17" t="s">
        <v>5869</v>
      </c>
      <c r="D1371" s="18">
        <v>999</v>
      </c>
      <c r="F1371" s="4"/>
    </row>
    <row r="1372" spans="2:6" ht="15" x14ac:dyDescent="0.25">
      <c r="B1372" s="17">
        <v>1578</v>
      </c>
      <c r="C1372" s="17" t="s">
        <v>5868</v>
      </c>
      <c r="D1372" s="18">
        <v>886</v>
      </c>
      <c r="F1372" s="4"/>
    </row>
    <row r="1373" spans="2:6" ht="15" x14ac:dyDescent="0.25">
      <c r="B1373" s="17">
        <v>1579</v>
      </c>
      <c r="C1373" s="17" t="s">
        <v>5867</v>
      </c>
      <c r="D1373" s="18">
        <v>937</v>
      </c>
      <c r="F1373" s="4"/>
    </row>
    <row r="1374" spans="2:6" ht="15" x14ac:dyDescent="0.25">
      <c r="B1374" s="17">
        <v>1580</v>
      </c>
      <c r="C1374" s="17" t="s">
        <v>5866</v>
      </c>
      <c r="D1374" s="18">
        <v>887</v>
      </c>
      <c r="F1374" s="4"/>
    </row>
    <row r="1375" spans="2:6" ht="15" x14ac:dyDescent="0.25">
      <c r="B1375" s="17">
        <v>1581</v>
      </c>
      <c r="C1375" s="17" t="s">
        <v>5865</v>
      </c>
      <c r="D1375" s="18">
        <v>953</v>
      </c>
      <c r="F1375" s="4"/>
    </row>
    <row r="1376" spans="2:6" ht="15" x14ac:dyDescent="0.25">
      <c r="B1376" s="17">
        <v>1582</v>
      </c>
      <c r="C1376" s="17" t="s">
        <v>5864</v>
      </c>
      <c r="D1376" s="18">
        <v>903</v>
      </c>
      <c r="F1376" s="4"/>
    </row>
    <row r="1377" spans="2:6" ht="15" x14ac:dyDescent="0.25">
      <c r="B1377" s="17">
        <v>1583</v>
      </c>
      <c r="C1377" s="17" t="s">
        <v>5863</v>
      </c>
      <c r="D1377" s="18">
        <v>866</v>
      </c>
      <c r="F1377" s="4"/>
    </row>
    <row r="1378" spans="2:6" ht="15" x14ac:dyDescent="0.25">
      <c r="B1378" s="17">
        <v>1584</v>
      </c>
      <c r="C1378" s="17" t="s">
        <v>5862</v>
      </c>
      <c r="D1378" s="18">
        <v>848</v>
      </c>
      <c r="F1378" s="4"/>
    </row>
    <row r="1379" spans="2:6" ht="15" x14ac:dyDescent="0.25">
      <c r="B1379" s="17">
        <v>1585</v>
      </c>
      <c r="C1379" s="17" t="s">
        <v>5861</v>
      </c>
      <c r="D1379" s="18">
        <v>943</v>
      </c>
      <c r="F1379" s="4"/>
    </row>
    <row r="1380" spans="2:6" ht="15" x14ac:dyDescent="0.25">
      <c r="B1380" s="17">
        <v>1586</v>
      </c>
      <c r="C1380" s="17" t="s">
        <v>2436</v>
      </c>
      <c r="D1380" s="18">
        <v>881</v>
      </c>
      <c r="F1380" s="4"/>
    </row>
    <row r="1381" spans="2:6" ht="15" x14ac:dyDescent="0.25">
      <c r="B1381" s="17">
        <v>1587</v>
      </c>
      <c r="C1381" s="17" t="s">
        <v>5860</v>
      </c>
      <c r="D1381" s="18">
        <v>884</v>
      </c>
      <c r="F1381" s="4"/>
    </row>
    <row r="1382" spans="2:6" ht="15" x14ac:dyDescent="0.25">
      <c r="B1382" s="17">
        <v>1588</v>
      </c>
      <c r="C1382" s="17" t="s">
        <v>5859</v>
      </c>
      <c r="D1382" s="18">
        <v>875</v>
      </c>
      <c r="F1382" s="4"/>
    </row>
    <row r="1383" spans="2:6" ht="15" x14ac:dyDescent="0.25">
      <c r="B1383" s="17">
        <v>1589</v>
      </c>
      <c r="C1383" s="17" t="s">
        <v>5858</v>
      </c>
      <c r="D1383" s="18">
        <v>943</v>
      </c>
      <c r="F1383" s="4"/>
    </row>
    <row r="1384" spans="2:6" ht="15" x14ac:dyDescent="0.25">
      <c r="B1384" s="17">
        <v>1590</v>
      </c>
      <c r="C1384" s="17" t="s">
        <v>5857</v>
      </c>
      <c r="D1384" s="18">
        <v>923</v>
      </c>
      <c r="F1384" s="4"/>
    </row>
    <row r="1385" spans="2:6" ht="15" x14ac:dyDescent="0.25">
      <c r="B1385" s="17">
        <v>1591</v>
      </c>
      <c r="C1385" s="17" t="s">
        <v>5856</v>
      </c>
      <c r="D1385" s="18">
        <v>924</v>
      </c>
      <c r="F1385" s="4"/>
    </row>
    <row r="1386" spans="2:6" ht="15" x14ac:dyDescent="0.25">
      <c r="B1386" s="17">
        <v>1592</v>
      </c>
      <c r="C1386" s="17" t="s">
        <v>4607</v>
      </c>
      <c r="D1386" s="18">
        <v>941</v>
      </c>
      <c r="F1386" s="4"/>
    </row>
    <row r="1387" spans="2:6" ht="15" x14ac:dyDescent="0.25">
      <c r="B1387" s="17">
        <v>1593</v>
      </c>
      <c r="C1387" s="17" t="s">
        <v>5855</v>
      </c>
      <c r="D1387" s="18">
        <v>956</v>
      </c>
      <c r="F1387" s="4"/>
    </row>
    <row r="1388" spans="2:6" ht="15" x14ac:dyDescent="0.25">
      <c r="B1388" s="17">
        <v>1594</v>
      </c>
      <c r="C1388" s="17" t="s">
        <v>5752</v>
      </c>
      <c r="D1388" s="18">
        <v>907</v>
      </c>
      <c r="F1388" s="4"/>
    </row>
    <row r="1389" spans="2:6" ht="15" x14ac:dyDescent="0.25">
      <c r="B1389" s="17">
        <v>1595</v>
      </c>
      <c r="C1389" s="17" t="s">
        <v>5854</v>
      </c>
      <c r="D1389" s="18">
        <v>935</v>
      </c>
      <c r="F1389" s="4"/>
    </row>
    <row r="1390" spans="2:6" ht="15" x14ac:dyDescent="0.25">
      <c r="B1390" s="17">
        <v>1596</v>
      </c>
      <c r="C1390" s="17" t="s">
        <v>5853</v>
      </c>
      <c r="D1390" s="18">
        <v>870</v>
      </c>
      <c r="F1390" s="4"/>
    </row>
    <row r="1391" spans="2:6" ht="15" x14ac:dyDescent="0.25">
      <c r="B1391" s="17">
        <v>1597</v>
      </c>
      <c r="C1391" s="17" t="s">
        <v>1421</v>
      </c>
      <c r="D1391" s="18">
        <v>849</v>
      </c>
      <c r="F1391" s="4"/>
    </row>
    <row r="1392" spans="2:6" ht="15" x14ac:dyDescent="0.25">
      <c r="B1392" s="17">
        <v>1598</v>
      </c>
      <c r="C1392" s="17" t="s">
        <v>1045</v>
      </c>
      <c r="D1392" s="18">
        <v>880</v>
      </c>
      <c r="F1392" s="4"/>
    </row>
    <row r="1393" spans="2:6" ht="15" x14ac:dyDescent="0.25">
      <c r="B1393" s="17">
        <v>1599</v>
      </c>
      <c r="C1393" s="17" t="s">
        <v>5478</v>
      </c>
      <c r="D1393" s="18">
        <v>795</v>
      </c>
      <c r="F1393" s="4"/>
    </row>
    <row r="1394" spans="2:6" ht="15" x14ac:dyDescent="0.25">
      <c r="B1394" s="17">
        <v>1600</v>
      </c>
      <c r="C1394" s="17" t="s">
        <v>5852</v>
      </c>
      <c r="D1394" s="18">
        <v>834</v>
      </c>
      <c r="F1394" s="4"/>
    </row>
    <row r="1395" spans="2:6" ht="15" x14ac:dyDescent="0.25">
      <c r="B1395" s="17">
        <v>1601</v>
      </c>
      <c r="C1395" s="17" t="s">
        <v>5851</v>
      </c>
      <c r="D1395" s="18">
        <v>803</v>
      </c>
      <c r="F1395" s="4"/>
    </row>
    <row r="1396" spans="2:6" ht="15" x14ac:dyDescent="0.25">
      <c r="B1396" s="17">
        <v>1602</v>
      </c>
      <c r="C1396" s="17" t="s">
        <v>5850</v>
      </c>
      <c r="D1396" s="18">
        <v>779</v>
      </c>
      <c r="F1396" s="4"/>
    </row>
    <row r="1397" spans="2:6" ht="15" x14ac:dyDescent="0.25">
      <c r="B1397" s="17">
        <v>1603</v>
      </c>
      <c r="C1397" s="17" t="s">
        <v>5849</v>
      </c>
      <c r="D1397" s="18">
        <v>833</v>
      </c>
      <c r="F1397" s="4"/>
    </row>
    <row r="1398" spans="2:6" ht="15" x14ac:dyDescent="0.25">
      <c r="B1398" s="17">
        <v>1604</v>
      </c>
      <c r="C1398" s="17" t="s">
        <v>1715</v>
      </c>
      <c r="D1398" s="18">
        <v>776</v>
      </c>
      <c r="F1398" s="4"/>
    </row>
    <row r="1399" spans="2:6" ht="15" x14ac:dyDescent="0.25">
      <c r="B1399" s="17">
        <v>1605</v>
      </c>
      <c r="C1399" s="17" t="s">
        <v>5848</v>
      </c>
      <c r="D1399" s="18">
        <v>840</v>
      </c>
      <c r="F1399" s="4"/>
    </row>
    <row r="1400" spans="2:6" ht="15" x14ac:dyDescent="0.25">
      <c r="B1400" s="17">
        <v>1606</v>
      </c>
      <c r="C1400" s="17" t="s">
        <v>5447</v>
      </c>
      <c r="D1400" s="18">
        <v>827</v>
      </c>
      <c r="F1400" s="4"/>
    </row>
    <row r="1401" spans="2:6" ht="15" x14ac:dyDescent="0.25">
      <c r="B1401" s="17">
        <v>1607</v>
      </c>
      <c r="C1401" s="17" t="s">
        <v>5779</v>
      </c>
      <c r="D1401" s="18">
        <v>800</v>
      </c>
      <c r="F1401" s="4"/>
    </row>
    <row r="1402" spans="2:6" ht="15" x14ac:dyDescent="0.25">
      <c r="B1402" s="17">
        <v>1608</v>
      </c>
      <c r="C1402" s="17" t="s">
        <v>5847</v>
      </c>
      <c r="D1402" s="18">
        <v>847</v>
      </c>
      <c r="F1402" s="4"/>
    </row>
    <row r="1403" spans="2:6" ht="15" x14ac:dyDescent="0.25">
      <c r="B1403" s="17">
        <v>1609</v>
      </c>
      <c r="C1403" s="17" t="s">
        <v>5846</v>
      </c>
      <c r="D1403" s="18">
        <v>855</v>
      </c>
      <c r="F1403" s="4"/>
    </row>
    <row r="1404" spans="2:6" ht="15" x14ac:dyDescent="0.25">
      <c r="B1404" s="17">
        <v>1610</v>
      </c>
      <c r="C1404" s="17" t="s">
        <v>5845</v>
      </c>
      <c r="D1404" s="18">
        <v>884</v>
      </c>
      <c r="F1404" s="4"/>
    </row>
    <row r="1405" spans="2:6" ht="15" x14ac:dyDescent="0.25">
      <c r="B1405" s="17">
        <v>1611</v>
      </c>
      <c r="C1405" s="17" t="s">
        <v>5844</v>
      </c>
      <c r="D1405" s="18">
        <v>806</v>
      </c>
      <c r="F1405" s="4"/>
    </row>
    <row r="1406" spans="2:6" ht="15" x14ac:dyDescent="0.25">
      <c r="B1406" s="17">
        <v>1612</v>
      </c>
      <c r="C1406" s="17" t="s">
        <v>5843</v>
      </c>
      <c r="D1406" s="18">
        <v>850</v>
      </c>
      <c r="F1406" s="4"/>
    </row>
    <row r="1407" spans="2:6" ht="15" x14ac:dyDescent="0.25">
      <c r="B1407" s="17">
        <v>1613</v>
      </c>
      <c r="C1407" s="17" t="s">
        <v>5842</v>
      </c>
      <c r="D1407" s="18">
        <v>882</v>
      </c>
      <c r="F1407" s="4"/>
    </row>
    <row r="1408" spans="2:6" ht="15" x14ac:dyDescent="0.25">
      <c r="B1408" s="17">
        <v>1614</v>
      </c>
      <c r="C1408" s="17" t="s">
        <v>4678</v>
      </c>
      <c r="D1408" s="18">
        <v>779</v>
      </c>
      <c r="F1408" s="4"/>
    </row>
    <row r="1409" spans="2:6" ht="15" x14ac:dyDescent="0.25">
      <c r="B1409" s="17">
        <v>1615</v>
      </c>
      <c r="C1409" s="17" t="s">
        <v>5798</v>
      </c>
      <c r="D1409" s="18">
        <v>800</v>
      </c>
      <c r="F1409" s="4"/>
    </row>
    <row r="1410" spans="2:6" ht="15" x14ac:dyDescent="0.25">
      <c r="B1410" s="17">
        <v>1616</v>
      </c>
      <c r="C1410" s="17" t="s">
        <v>4509</v>
      </c>
      <c r="D1410" s="18">
        <v>821</v>
      </c>
      <c r="F1410" s="4"/>
    </row>
    <row r="1411" spans="2:6" ht="15" x14ac:dyDescent="0.25">
      <c r="B1411" s="17">
        <v>1617</v>
      </c>
      <c r="C1411" s="17" t="s">
        <v>3097</v>
      </c>
      <c r="D1411" s="18">
        <v>814</v>
      </c>
      <c r="F1411" s="4"/>
    </row>
    <row r="1412" spans="2:6" ht="15" x14ac:dyDescent="0.25">
      <c r="B1412" s="17">
        <v>1618</v>
      </c>
      <c r="C1412" s="17" t="s">
        <v>5841</v>
      </c>
      <c r="D1412" s="18">
        <v>799</v>
      </c>
      <c r="F1412" s="4"/>
    </row>
    <row r="1413" spans="2:6" ht="15" x14ac:dyDescent="0.25">
      <c r="B1413" s="17">
        <v>1619</v>
      </c>
      <c r="C1413" s="17" t="s">
        <v>5840</v>
      </c>
      <c r="D1413" s="18">
        <v>987</v>
      </c>
      <c r="F1413" s="4"/>
    </row>
    <row r="1414" spans="2:6" ht="15" x14ac:dyDescent="0.25">
      <c r="B1414" s="17">
        <v>1620</v>
      </c>
      <c r="C1414" s="17" t="s">
        <v>5839</v>
      </c>
      <c r="D1414" s="18">
        <v>996</v>
      </c>
      <c r="F1414" s="4"/>
    </row>
    <row r="1415" spans="2:6" ht="15" x14ac:dyDescent="0.25">
      <c r="B1415" s="17">
        <v>1621</v>
      </c>
      <c r="C1415" s="17" t="s">
        <v>5048</v>
      </c>
      <c r="D1415" s="18">
        <v>962</v>
      </c>
      <c r="F1415" s="4"/>
    </row>
    <row r="1416" spans="2:6" ht="15" x14ac:dyDescent="0.25">
      <c r="B1416" s="17">
        <v>1622</v>
      </c>
      <c r="C1416" s="17" t="s">
        <v>5838</v>
      </c>
      <c r="D1416" s="18">
        <v>926</v>
      </c>
      <c r="F1416" s="4"/>
    </row>
    <row r="1417" spans="2:6" ht="15" x14ac:dyDescent="0.25">
      <c r="B1417" s="17">
        <v>1623</v>
      </c>
      <c r="C1417" s="17" t="s">
        <v>5837</v>
      </c>
      <c r="D1417" s="18">
        <v>933</v>
      </c>
      <c r="F1417" s="4"/>
    </row>
    <row r="1418" spans="2:6" ht="15" x14ac:dyDescent="0.25">
      <c r="B1418" s="17">
        <v>1624</v>
      </c>
      <c r="C1418" s="17" t="s">
        <v>5836</v>
      </c>
      <c r="D1418" s="18">
        <v>983</v>
      </c>
      <c r="F1418" s="4"/>
    </row>
    <row r="1419" spans="2:6" ht="15" x14ac:dyDescent="0.25">
      <c r="B1419" s="17">
        <v>1625</v>
      </c>
      <c r="C1419" s="17" t="s">
        <v>5835</v>
      </c>
      <c r="D1419" s="18">
        <v>914</v>
      </c>
      <c r="F1419" s="4"/>
    </row>
    <row r="1420" spans="2:6" ht="15" x14ac:dyDescent="0.25">
      <c r="B1420" s="17">
        <v>1626</v>
      </c>
      <c r="C1420" s="17" t="s">
        <v>5834</v>
      </c>
      <c r="D1420" s="18">
        <v>790</v>
      </c>
      <c r="F1420" s="4"/>
    </row>
    <row r="1421" spans="2:6" ht="15" x14ac:dyDescent="0.25">
      <c r="B1421" s="17">
        <v>1627</v>
      </c>
      <c r="C1421" s="17" t="s">
        <v>5833</v>
      </c>
      <c r="D1421" s="18">
        <v>821</v>
      </c>
      <c r="F1421" s="4"/>
    </row>
    <row r="1422" spans="2:6" ht="15" x14ac:dyDescent="0.25">
      <c r="B1422" s="17">
        <v>1628</v>
      </c>
      <c r="C1422" s="17" t="s">
        <v>5832</v>
      </c>
      <c r="D1422" s="18">
        <v>820</v>
      </c>
      <c r="F1422" s="4"/>
    </row>
    <row r="1423" spans="2:6" ht="15" x14ac:dyDescent="0.25">
      <c r="B1423" s="17">
        <v>1629</v>
      </c>
      <c r="C1423" s="17" t="s">
        <v>5831</v>
      </c>
      <c r="D1423" s="18">
        <v>854</v>
      </c>
      <c r="F1423" s="4"/>
    </row>
    <row r="1424" spans="2:6" ht="15" x14ac:dyDescent="0.25">
      <c r="B1424" s="17">
        <v>1630</v>
      </c>
      <c r="C1424" s="17" t="s">
        <v>5830</v>
      </c>
      <c r="D1424" s="18">
        <v>738</v>
      </c>
      <c r="F1424" s="4"/>
    </row>
    <row r="1425" spans="2:6" ht="15" x14ac:dyDescent="0.25">
      <c r="B1425" s="17">
        <v>1631</v>
      </c>
      <c r="C1425" s="17" t="s">
        <v>4931</v>
      </c>
      <c r="D1425" s="18">
        <v>734</v>
      </c>
      <c r="F1425" s="4"/>
    </row>
    <row r="1426" spans="2:6" ht="15" x14ac:dyDescent="0.25">
      <c r="B1426" s="17">
        <v>1632</v>
      </c>
      <c r="C1426" s="17" t="s">
        <v>5829</v>
      </c>
      <c r="D1426" s="18">
        <v>718</v>
      </c>
      <c r="F1426" s="4"/>
    </row>
    <row r="1427" spans="2:6" ht="15" x14ac:dyDescent="0.25">
      <c r="B1427" s="17">
        <v>1633</v>
      </c>
      <c r="C1427" s="17" t="s">
        <v>5828</v>
      </c>
      <c r="D1427" s="18">
        <v>765</v>
      </c>
      <c r="F1427" s="4"/>
    </row>
    <row r="1428" spans="2:6" ht="15" x14ac:dyDescent="0.25">
      <c r="B1428" s="17">
        <v>1634</v>
      </c>
      <c r="C1428" s="17" t="s">
        <v>3819</v>
      </c>
      <c r="D1428" s="18">
        <v>774</v>
      </c>
      <c r="F1428" s="4"/>
    </row>
    <row r="1429" spans="2:6" ht="15" x14ac:dyDescent="0.25">
      <c r="B1429" s="17">
        <v>1635</v>
      </c>
      <c r="C1429" s="17" t="s">
        <v>1116</v>
      </c>
      <c r="D1429" s="18">
        <v>824</v>
      </c>
      <c r="F1429" s="4"/>
    </row>
    <row r="1430" spans="2:6" ht="15" x14ac:dyDescent="0.25">
      <c r="B1430" s="17">
        <v>1636</v>
      </c>
      <c r="C1430" s="17" t="s">
        <v>5827</v>
      </c>
      <c r="D1430" s="18">
        <v>720</v>
      </c>
      <c r="F1430" s="4"/>
    </row>
    <row r="1431" spans="2:6" ht="15" x14ac:dyDescent="0.25">
      <c r="B1431" s="17">
        <v>1637</v>
      </c>
      <c r="C1431" s="17" t="s">
        <v>5826</v>
      </c>
      <c r="D1431" s="18">
        <v>756</v>
      </c>
      <c r="F1431" s="4"/>
    </row>
    <row r="1432" spans="2:6" ht="15" x14ac:dyDescent="0.25">
      <c r="B1432" s="17">
        <v>1638</v>
      </c>
      <c r="C1432" s="17" t="s">
        <v>5516</v>
      </c>
      <c r="D1432" s="18">
        <v>780</v>
      </c>
      <c r="F1432" s="4"/>
    </row>
    <row r="1433" spans="2:6" ht="15" x14ac:dyDescent="0.25">
      <c r="B1433" s="17">
        <v>1639</v>
      </c>
      <c r="C1433" s="17" t="s">
        <v>5825</v>
      </c>
      <c r="D1433" s="18">
        <v>722</v>
      </c>
      <c r="F1433" s="4"/>
    </row>
    <row r="1434" spans="2:6" ht="15" x14ac:dyDescent="0.25">
      <c r="B1434" s="17">
        <v>1640</v>
      </c>
      <c r="C1434" s="17" t="s">
        <v>5824</v>
      </c>
      <c r="D1434" s="18">
        <v>698</v>
      </c>
      <c r="F1434" s="4"/>
    </row>
    <row r="1435" spans="2:6" ht="15" x14ac:dyDescent="0.25">
      <c r="B1435" s="17">
        <v>1641</v>
      </c>
      <c r="C1435" s="17" t="s">
        <v>5823</v>
      </c>
      <c r="D1435" s="18">
        <v>726</v>
      </c>
      <c r="F1435" s="4"/>
    </row>
    <row r="1436" spans="2:6" ht="15" x14ac:dyDescent="0.25">
      <c r="B1436" s="17">
        <v>1642</v>
      </c>
      <c r="C1436" s="17" t="s">
        <v>5822</v>
      </c>
      <c r="D1436" s="18">
        <v>818</v>
      </c>
      <c r="F1436" s="4"/>
    </row>
    <row r="1437" spans="2:6" ht="15" x14ac:dyDescent="0.25">
      <c r="B1437" s="17">
        <v>1643</v>
      </c>
      <c r="C1437" s="17" t="s">
        <v>5821</v>
      </c>
      <c r="D1437" s="18">
        <v>786</v>
      </c>
      <c r="F1437" s="4"/>
    </row>
    <row r="1438" spans="2:6" ht="15" x14ac:dyDescent="0.25">
      <c r="B1438" s="17">
        <v>1644</v>
      </c>
      <c r="C1438" s="17" t="s">
        <v>5820</v>
      </c>
      <c r="D1438" s="18">
        <v>733</v>
      </c>
      <c r="F1438" s="4"/>
    </row>
    <row r="1439" spans="2:6" ht="15" x14ac:dyDescent="0.25">
      <c r="B1439" s="17">
        <v>1645</v>
      </c>
      <c r="C1439" s="17" t="s">
        <v>5819</v>
      </c>
      <c r="D1439" s="18">
        <v>714</v>
      </c>
      <c r="F1439" s="4"/>
    </row>
    <row r="1440" spans="2:6" ht="15" x14ac:dyDescent="0.25">
      <c r="B1440" s="17">
        <v>1646</v>
      </c>
      <c r="C1440" s="17" t="s">
        <v>41</v>
      </c>
      <c r="D1440" s="18">
        <v>724</v>
      </c>
      <c r="F1440" s="4"/>
    </row>
    <row r="1441" spans="2:6" ht="15" x14ac:dyDescent="0.25">
      <c r="B1441" s="17">
        <v>1647</v>
      </c>
      <c r="C1441" s="17" t="s">
        <v>5818</v>
      </c>
      <c r="D1441" s="18">
        <v>683</v>
      </c>
      <c r="F1441" s="4"/>
    </row>
    <row r="1442" spans="2:6" ht="15" x14ac:dyDescent="0.25">
      <c r="B1442" s="17">
        <v>1648</v>
      </c>
      <c r="C1442" s="17" t="s">
        <v>5817</v>
      </c>
      <c r="D1442" s="18">
        <v>710</v>
      </c>
      <c r="F1442" s="4"/>
    </row>
    <row r="1443" spans="2:6" ht="15" x14ac:dyDescent="0.25">
      <c r="B1443" s="17">
        <v>1649</v>
      </c>
      <c r="C1443" s="17" t="s">
        <v>5816</v>
      </c>
      <c r="D1443" s="18">
        <v>734</v>
      </c>
      <c r="F1443" s="4"/>
    </row>
    <row r="1444" spans="2:6" ht="15" x14ac:dyDescent="0.25">
      <c r="B1444" s="17">
        <v>1650</v>
      </c>
      <c r="C1444" s="17" t="s">
        <v>5815</v>
      </c>
      <c r="D1444" s="18">
        <v>771</v>
      </c>
      <c r="F1444" s="4"/>
    </row>
    <row r="1445" spans="2:6" ht="15" x14ac:dyDescent="0.25">
      <c r="B1445" s="17">
        <v>1651</v>
      </c>
      <c r="C1445" s="17" t="s">
        <v>5814</v>
      </c>
      <c r="D1445" s="18">
        <v>868</v>
      </c>
      <c r="F1445" s="4"/>
    </row>
    <row r="1446" spans="2:6" ht="15" x14ac:dyDescent="0.25">
      <c r="B1446" s="17">
        <v>1652</v>
      </c>
      <c r="C1446" s="17" t="s">
        <v>5813</v>
      </c>
      <c r="D1446" s="18">
        <v>729</v>
      </c>
      <c r="F1446" s="4"/>
    </row>
    <row r="1447" spans="2:6" ht="15" x14ac:dyDescent="0.25">
      <c r="B1447" s="17">
        <v>1653</v>
      </c>
      <c r="C1447" s="17" t="s">
        <v>5041</v>
      </c>
      <c r="D1447" s="18">
        <v>799</v>
      </c>
      <c r="F1447" s="4"/>
    </row>
    <row r="1448" spans="2:6" ht="15" x14ac:dyDescent="0.25">
      <c r="B1448" s="17">
        <v>1654</v>
      </c>
      <c r="C1448" s="17" t="s">
        <v>5812</v>
      </c>
      <c r="D1448" s="18">
        <v>756</v>
      </c>
      <c r="F1448" s="4"/>
    </row>
    <row r="1449" spans="2:6" ht="15" x14ac:dyDescent="0.25">
      <c r="B1449" s="17">
        <v>1655</v>
      </c>
      <c r="C1449" s="17" t="s">
        <v>4471</v>
      </c>
      <c r="D1449" s="18">
        <v>768</v>
      </c>
      <c r="F1449" s="4"/>
    </row>
    <row r="1450" spans="2:6" ht="15" x14ac:dyDescent="0.25">
      <c r="B1450" s="17">
        <v>1656</v>
      </c>
      <c r="C1450" s="17" t="s">
        <v>2661</v>
      </c>
      <c r="D1450" s="18">
        <v>797</v>
      </c>
      <c r="F1450" s="4"/>
    </row>
    <row r="1451" spans="2:6" ht="15" x14ac:dyDescent="0.25">
      <c r="B1451" s="17">
        <v>1657</v>
      </c>
      <c r="C1451" s="17" t="s">
        <v>5811</v>
      </c>
      <c r="D1451" s="18">
        <v>796</v>
      </c>
      <c r="F1451" s="4"/>
    </row>
    <row r="1452" spans="2:6" ht="15" x14ac:dyDescent="0.25">
      <c r="B1452" s="17">
        <v>1701</v>
      </c>
      <c r="C1452" s="17" t="s">
        <v>1380</v>
      </c>
      <c r="D1452" s="18">
        <v>968</v>
      </c>
      <c r="F1452" s="4"/>
    </row>
    <row r="1453" spans="2:6" ht="15" x14ac:dyDescent="0.25">
      <c r="B1453" s="17">
        <v>1702</v>
      </c>
      <c r="C1453" s="17" t="s">
        <v>5810</v>
      </c>
      <c r="D1453" s="18">
        <v>932</v>
      </c>
      <c r="F1453" s="4"/>
    </row>
    <row r="1454" spans="2:6" ht="15" x14ac:dyDescent="0.25">
      <c r="B1454" s="17">
        <v>1703</v>
      </c>
      <c r="C1454" s="17" t="s">
        <v>3938</v>
      </c>
      <c r="D1454" s="18">
        <v>931</v>
      </c>
      <c r="F1454" s="4"/>
    </row>
    <row r="1455" spans="2:6" ht="15" x14ac:dyDescent="0.25">
      <c r="B1455" s="17">
        <v>1704</v>
      </c>
      <c r="C1455" s="17" t="s">
        <v>5809</v>
      </c>
      <c r="D1455" s="18">
        <v>1051</v>
      </c>
      <c r="F1455" s="4"/>
    </row>
    <row r="1456" spans="2:6" ht="15" x14ac:dyDescent="0.25">
      <c r="B1456" s="17">
        <v>1705</v>
      </c>
      <c r="C1456" s="17" t="s">
        <v>5808</v>
      </c>
      <c r="D1456" s="18">
        <v>950</v>
      </c>
      <c r="F1456" s="4"/>
    </row>
    <row r="1457" spans="2:6" ht="15" x14ac:dyDescent="0.25">
      <c r="B1457" s="17">
        <v>1706</v>
      </c>
      <c r="C1457" s="17" t="s">
        <v>5807</v>
      </c>
      <c r="D1457" s="18">
        <v>984</v>
      </c>
      <c r="F1457" s="4"/>
    </row>
    <row r="1458" spans="2:6" ht="15" x14ac:dyDescent="0.25">
      <c r="B1458" s="17">
        <v>1707</v>
      </c>
      <c r="C1458" s="17" t="s">
        <v>5806</v>
      </c>
      <c r="D1458" s="18">
        <v>969</v>
      </c>
      <c r="F1458" s="4"/>
    </row>
    <row r="1459" spans="2:6" ht="15" x14ac:dyDescent="0.25">
      <c r="B1459" s="17">
        <v>1708</v>
      </c>
      <c r="C1459" s="17" t="s">
        <v>5805</v>
      </c>
      <c r="D1459" s="18">
        <v>938</v>
      </c>
      <c r="F1459" s="4"/>
    </row>
    <row r="1460" spans="2:6" ht="15" x14ac:dyDescent="0.25">
      <c r="B1460" s="17">
        <v>1709</v>
      </c>
      <c r="C1460" s="17" t="s">
        <v>3118</v>
      </c>
      <c r="D1460" s="18">
        <v>892</v>
      </c>
      <c r="F1460" s="4"/>
    </row>
    <row r="1461" spans="2:6" ht="15" x14ac:dyDescent="0.25">
      <c r="B1461" s="17">
        <v>1710</v>
      </c>
      <c r="C1461" s="17" t="s">
        <v>5804</v>
      </c>
      <c r="D1461" s="18">
        <v>943</v>
      </c>
      <c r="F1461" s="4"/>
    </row>
    <row r="1462" spans="2:6" ht="15" x14ac:dyDescent="0.25">
      <c r="B1462" s="17">
        <v>1711</v>
      </c>
      <c r="C1462" s="17" t="s">
        <v>5803</v>
      </c>
      <c r="D1462" s="18">
        <v>852</v>
      </c>
      <c r="F1462" s="4"/>
    </row>
    <row r="1463" spans="2:6" ht="15" x14ac:dyDescent="0.25">
      <c r="B1463" s="17">
        <v>1712</v>
      </c>
      <c r="C1463" s="17" t="s">
        <v>3531</v>
      </c>
      <c r="D1463" s="18">
        <v>919</v>
      </c>
      <c r="F1463" s="4"/>
    </row>
    <row r="1464" spans="2:6" ht="15" x14ac:dyDescent="0.25">
      <c r="B1464" s="17">
        <v>1713</v>
      </c>
      <c r="C1464" s="17" t="s">
        <v>5802</v>
      </c>
      <c r="D1464" s="18">
        <v>791</v>
      </c>
      <c r="F1464" s="4"/>
    </row>
    <row r="1465" spans="2:6" ht="15" x14ac:dyDescent="0.25">
      <c r="B1465" s="17">
        <v>1714</v>
      </c>
      <c r="C1465" s="17" t="s">
        <v>5801</v>
      </c>
      <c r="D1465" s="18">
        <v>836</v>
      </c>
      <c r="F1465" s="4"/>
    </row>
    <row r="1466" spans="2:6" ht="15" x14ac:dyDescent="0.25">
      <c r="B1466" s="17">
        <v>1715</v>
      </c>
      <c r="C1466" s="17" t="s">
        <v>5800</v>
      </c>
      <c r="D1466" s="18">
        <v>881</v>
      </c>
      <c r="F1466" s="4"/>
    </row>
    <row r="1467" spans="2:6" ht="15" x14ac:dyDescent="0.25">
      <c r="B1467" s="17">
        <v>1716</v>
      </c>
      <c r="C1467" s="17" t="s">
        <v>5799</v>
      </c>
      <c r="D1467" s="18">
        <v>816</v>
      </c>
      <c r="F1467" s="4"/>
    </row>
    <row r="1468" spans="2:6" ht="15" x14ac:dyDescent="0.25">
      <c r="B1468" s="17">
        <v>1717</v>
      </c>
      <c r="C1468" s="17" t="s">
        <v>5798</v>
      </c>
      <c r="D1468" s="18">
        <v>915</v>
      </c>
      <c r="F1468" s="4"/>
    </row>
    <row r="1469" spans="2:6" ht="15" x14ac:dyDescent="0.25">
      <c r="B1469" s="17">
        <v>1718</v>
      </c>
      <c r="C1469" s="17" t="s">
        <v>5797</v>
      </c>
      <c r="D1469" s="18">
        <v>898</v>
      </c>
      <c r="F1469" s="4"/>
    </row>
    <row r="1470" spans="2:6" ht="15" x14ac:dyDescent="0.25">
      <c r="B1470" s="17">
        <v>1719</v>
      </c>
      <c r="C1470" s="17" t="s">
        <v>3885</v>
      </c>
      <c r="D1470" s="18">
        <v>919</v>
      </c>
      <c r="F1470" s="4"/>
    </row>
    <row r="1471" spans="2:6" ht="15" x14ac:dyDescent="0.25">
      <c r="B1471" s="17">
        <v>1720</v>
      </c>
      <c r="C1471" s="17" t="s">
        <v>5796</v>
      </c>
      <c r="D1471" s="18">
        <v>928</v>
      </c>
      <c r="F1471" s="4"/>
    </row>
    <row r="1472" spans="2:6" ht="15" x14ac:dyDescent="0.25">
      <c r="B1472" s="17">
        <v>1721</v>
      </c>
      <c r="C1472" s="17" t="s">
        <v>5795</v>
      </c>
      <c r="D1472" s="18">
        <v>940</v>
      </c>
      <c r="F1472" s="4"/>
    </row>
    <row r="1473" spans="2:6" ht="15" x14ac:dyDescent="0.25">
      <c r="B1473" s="17">
        <v>1722</v>
      </c>
      <c r="C1473" s="17" t="s">
        <v>4563</v>
      </c>
      <c r="D1473" s="18">
        <v>940</v>
      </c>
      <c r="F1473" s="4"/>
    </row>
    <row r="1474" spans="2:6" ht="15" x14ac:dyDescent="0.25">
      <c r="B1474" s="17">
        <v>1723</v>
      </c>
      <c r="C1474" s="17" t="s">
        <v>5794</v>
      </c>
      <c r="D1474" s="18">
        <v>959</v>
      </c>
      <c r="F1474" s="4"/>
    </row>
    <row r="1475" spans="2:6" ht="15" x14ac:dyDescent="0.25">
      <c r="B1475" s="17">
        <v>1724</v>
      </c>
      <c r="C1475" s="17" t="s">
        <v>5793</v>
      </c>
      <c r="D1475" s="18">
        <v>910</v>
      </c>
      <c r="F1475" s="4"/>
    </row>
    <row r="1476" spans="2:6" ht="15" x14ac:dyDescent="0.25">
      <c r="B1476" s="17">
        <v>1725</v>
      </c>
      <c r="C1476" s="17" t="s">
        <v>5792</v>
      </c>
      <c r="D1476" s="18">
        <v>854</v>
      </c>
      <c r="F1476" s="4"/>
    </row>
    <row r="1477" spans="2:6" ht="15" x14ac:dyDescent="0.25">
      <c r="B1477" s="17">
        <v>1726</v>
      </c>
      <c r="C1477" s="17" t="s">
        <v>5791</v>
      </c>
      <c r="D1477" s="18">
        <v>879</v>
      </c>
      <c r="F1477" s="4"/>
    </row>
    <row r="1478" spans="2:6" ht="15" x14ac:dyDescent="0.25">
      <c r="B1478" s="17">
        <v>1727</v>
      </c>
      <c r="C1478" s="17" t="s">
        <v>4706</v>
      </c>
      <c r="D1478" s="18">
        <v>892</v>
      </c>
      <c r="F1478" s="4"/>
    </row>
    <row r="1479" spans="2:6" ht="15" x14ac:dyDescent="0.25">
      <c r="B1479" s="17">
        <v>1728</v>
      </c>
      <c r="C1479" s="17" t="s">
        <v>5790</v>
      </c>
      <c r="D1479" s="18">
        <v>865</v>
      </c>
      <c r="F1479" s="4"/>
    </row>
    <row r="1480" spans="2:6" ht="15" x14ac:dyDescent="0.25">
      <c r="B1480" s="17">
        <v>1729</v>
      </c>
      <c r="C1480" s="17" t="s">
        <v>5317</v>
      </c>
      <c r="D1480" s="18">
        <v>881</v>
      </c>
      <c r="F1480" s="4"/>
    </row>
    <row r="1481" spans="2:6" ht="15" x14ac:dyDescent="0.25">
      <c r="B1481" s="17">
        <v>1730</v>
      </c>
      <c r="C1481" s="17" t="s">
        <v>5789</v>
      </c>
      <c r="D1481" s="18">
        <v>882</v>
      </c>
      <c r="F1481" s="4"/>
    </row>
    <row r="1482" spans="2:6" ht="15" x14ac:dyDescent="0.25">
      <c r="B1482" s="17">
        <v>1731</v>
      </c>
      <c r="C1482" s="17" t="s">
        <v>5788</v>
      </c>
      <c r="D1482" s="18">
        <v>764</v>
      </c>
      <c r="F1482" s="4"/>
    </row>
    <row r="1483" spans="2:6" ht="15" x14ac:dyDescent="0.25">
      <c r="B1483" s="17">
        <v>1732</v>
      </c>
      <c r="C1483" s="17" t="s">
        <v>5787</v>
      </c>
      <c r="D1483" s="18">
        <v>723</v>
      </c>
      <c r="F1483" s="4"/>
    </row>
    <row r="1484" spans="2:6" ht="15" x14ac:dyDescent="0.25">
      <c r="B1484" s="17">
        <v>1733</v>
      </c>
      <c r="C1484" s="17" t="s">
        <v>5786</v>
      </c>
      <c r="D1484" s="18">
        <v>688</v>
      </c>
      <c r="F1484" s="4"/>
    </row>
    <row r="1485" spans="2:6" ht="15" x14ac:dyDescent="0.25">
      <c r="B1485" s="17">
        <v>1734</v>
      </c>
      <c r="C1485" s="17" t="s">
        <v>5785</v>
      </c>
      <c r="D1485" s="18">
        <v>678</v>
      </c>
      <c r="F1485" s="4"/>
    </row>
    <row r="1486" spans="2:6" ht="15" x14ac:dyDescent="0.25">
      <c r="B1486" s="17">
        <v>1735</v>
      </c>
      <c r="C1486" s="17" t="s">
        <v>5784</v>
      </c>
      <c r="D1486" s="18">
        <v>659</v>
      </c>
      <c r="F1486" s="4"/>
    </row>
    <row r="1487" spans="2:6" ht="15" x14ac:dyDescent="0.25">
      <c r="B1487" s="17">
        <v>1736</v>
      </c>
      <c r="C1487" s="17" t="s">
        <v>5783</v>
      </c>
      <c r="D1487" s="18">
        <v>655</v>
      </c>
      <c r="F1487" s="4"/>
    </row>
    <row r="1488" spans="2:6" ht="15" x14ac:dyDescent="0.25">
      <c r="B1488" s="17">
        <v>1737</v>
      </c>
      <c r="C1488" s="17" t="s">
        <v>5782</v>
      </c>
      <c r="D1488" s="18">
        <v>671</v>
      </c>
      <c r="F1488" s="4"/>
    </row>
    <row r="1489" spans="2:6" ht="15" x14ac:dyDescent="0.25">
      <c r="B1489" s="17">
        <v>1738</v>
      </c>
      <c r="C1489" s="17" t="s">
        <v>5781</v>
      </c>
      <c r="D1489" s="18">
        <v>658</v>
      </c>
      <c r="F1489" s="4"/>
    </row>
    <row r="1490" spans="2:6" ht="15" x14ac:dyDescent="0.25">
      <c r="B1490" s="17">
        <v>1739</v>
      </c>
      <c r="C1490" s="17" t="s">
        <v>5780</v>
      </c>
      <c r="D1490" s="18">
        <v>638</v>
      </c>
      <c r="F1490" s="4"/>
    </row>
    <row r="1491" spans="2:6" ht="15" x14ac:dyDescent="0.25">
      <c r="B1491" s="17">
        <v>1740</v>
      </c>
      <c r="C1491" s="17" t="s">
        <v>5779</v>
      </c>
      <c r="D1491" s="18">
        <v>724</v>
      </c>
      <c r="F1491" s="4"/>
    </row>
    <row r="1492" spans="2:6" ht="15" x14ac:dyDescent="0.25">
      <c r="B1492" s="17">
        <v>1741</v>
      </c>
      <c r="C1492" s="17" t="s">
        <v>5108</v>
      </c>
      <c r="D1492" s="18">
        <v>708</v>
      </c>
      <c r="F1492" s="4"/>
    </row>
    <row r="1493" spans="2:6" ht="15" x14ac:dyDescent="0.25">
      <c r="B1493" s="17">
        <v>1742</v>
      </c>
      <c r="C1493" s="17" t="s">
        <v>5778</v>
      </c>
      <c r="D1493" s="18">
        <v>713</v>
      </c>
      <c r="F1493" s="4"/>
    </row>
    <row r="1494" spans="2:6" ht="15" x14ac:dyDescent="0.25">
      <c r="B1494" s="17">
        <v>1743</v>
      </c>
      <c r="C1494" s="17" t="s">
        <v>5777</v>
      </c>
      <c r="D1494" s="18">
        <v>695</v>
      </c>
      <c r="F1494" s="4"/>
    </row>
    <row r="1495" spans="2:6" ht="15" x14ac:dyDescent="0.25">
      <c r="B1495" s="17">
        <v>1744</v>
      </c>
      <c r="C1495" s="17" t="s">
        <v>5776</v>
      </c>
      <c r="D1495" s="18">
        <v>800</v>
      </c>
      <c r="F1495" s="4"/>
    </row>
    <row r="1496" spans="2:6" ht="15" x14ac:dyDescent="0.25">
      <c r="B1496" s="17">
        <v>1745</v>
      </c>
      <c r="C1496" s="17" t="s">
        <v>5775</v>
      </c>
      <c r="D1496" s="18">
        <v>771</v>
      </c>
      <c r="F1496" s="4"/>
    </row>
    <row r="1497" spans="2:6" ht="15" x14ac:dyDescent="0.25">
      <c r="B1497" s="17">
        <v>1746</v>
      </c>
      <c r="C1497" s="17" t="s">
        <v>5774</v>
      </c>
      <c r="D1497" s="18">
        <v>808</v>
      </c>
      <c r="F1497" s="4"/>
    </row>
    <row r="1498" spans="2:6" ht="15" x14ac:dyDescent="0.25">
      <c r="B1498" s="17">
        <v>1747</v>
      </c>
      <c r="C1498" s="17" t="s">
        <v>5773</v>
      </c>
      <c r="D1498" s="18">
        <v>775</v>
      </c>
      <c r="F1498" s="4"/>
    </row>
    <row r="1499" spans="2:6" ht="15" x14ac:dyDescent="0.25">
      <c r="B1499" s="17">
        <v>1748</v>
      </c>
      <c r="C1499" s="17" t="s">
        <v>5772</v>
      </c>
      <c r="D1499" s="18">
        <v>779</v>
      </c>
      <c r="F1499" s="4"/>
    </row>
    <row r="1500" spans="2:6" ht="15" x14ac:dyDescent="0.25">
      <c r="B1500" s="17">
        <v>1749</v>
      </c>
      <c r="C1500" s="17" t="s">
        <v>5771</v>
      </c>
      <c r="D1500" s="18">
        <v>708</v>
      </c>
      <c r="F1500" s="4"/>
    </row>
    <row r="1501" spans="2:6" ht="15" x14ac:dyDescent="0.25">
      <c r="B1501" s="17">
        <v>1750</v>
      </c>
      <c r="C1501" s="17" t="s">
        <v>5770</v>
      </c>
      <c r="D1501" s="18">
        <v>644</v>
      </c>
      <c r="F1501" s="4"/>
    </row>
    <row r="1502" spans="2:6" ht="15" x14ac:dyDescent="0.25">
      <c r="B1502" s="17">
        <v>1751</v>
      </c>
      <c r="C1502" s="17" t="s">
        <v>5769</v>
      </c>
      <c r="D1502" s="18">
        <v>667</v>
      </c>
      <c r="F1502" s="4"/>
    </row>
    <row r="1503" spans="2:6" ht="15" x14ac:dyDescent="0.25">
      <c r="B1503" s="17">
        <v>1752</v>
      </c>
      <c r="C1503" s="17" t="s">
        <v>5768</v>
      </c>
      <c r="D1503" s="18">
        <v>755</v>
      </c>
      <c r="F1503" s="4"/>
    </row>
    <row r="1504" spans="2:6" ht="15" x14ac:dyDescent="0.25">
      <c r="B1504" s="17">
        <v>1753</v>
      </c>
      <c r="C1504" s="17" t="s">
        <v>5767</v>
      </c>
      <c r="D1504" s="18">
        <v>724</v>
      </c>
      <c r="F1504" s="4"/>
    </row>
    <row r="1505" spans="2:6" ht="15" x14ac:dyDescent="0.25">
      <c r="B1505" s="17">
        <v>1754</v>
      </c>
      <c r="C1505" s="17" t="s">
        <v>5766</v>
      </c>
      <c r="D1505" s="18">
        <v>684</v>
      </c>
      <c r="F1505" s="4"/>
    </row>
    <row r="1506" spans="2:6" ht="15" x14ac:dyDescent="0.25">
      <c r="B1506" s="17">
        <v>1755</v>
      </c>
      <c r="C1506" s="17" t="s">
        <v>5390</v>
      </c>
      <c r="D1506" s="18">
        <v>638</v>
      </c>
      <c r="F1506" s="4"/>
    </row>
    <row r="1507" spans="2:6" ht="15" x14ac:dyDescent="0.25">
      <c r="B1507" s="17">
        <v>1756</v>
      </c>
      <c r="C1507" s="17" t="s">
        <v>5765</v>
      </c>
      <c r="D1507" s="18">
        <v>684</v>
      </c>
      <c r="F1507" s="4"/>
    </row>
    <row r="1508" spans="2:6" ht="15" x14ac:dyDescent="0.25">
      <c r="B1508" s="17">
        <v>1757</v>
      </c>
      <c r="C1508" s="17" t="s">
        <v>5764</v>
      </c>
      <c r="D1508" s="18">
        <v>760</v>
      </c>
      <c r="F1508" s="4"/>
    </row>
    <row r="1509" spans="2:6" ht="15" x14ac:dyDescent="0.25">
      <c r="B1509" s="17">
        <v>1758</v>
      </c>
      <c r="C1509" s="17" t="s">
        <v>5763</v>
      </c>
      <c r="D1509" s="18">
        <v>670</v>
      </c>
      <c r="F1509" s="4"/>
    </row>
    <row r="1510" spans="2:6" ht="15" x14ac:dyDescent="0.25">
      <c r="B1510" s="17">
        <v>1759</v>
      </c>
      <c r="C1510" s="17" t="s">
        <v>5762</v>
      </c>
      <c r="D1510" s="18">
        <v>669</v>
      </c>
      <c r="F1510" s="4"/>
    </row>
    <row r="1511" spans="2:6" ht="15" x14ac:dyDescent="0.25">
      <c r="B1511" s="17">
        <v>1760</v>
      </c>
      <c r="C1511" s="17" t="s">
        <v>5192</v>
      </c>
      <c r="D1511" s="18">
        <v>781</v>
      </c>
      <c r="F1511" s="4"/>
    </row>
    <row r="1512" spans="2:6" ht="15" x14ac:dyDescent="0.25">
      <c r="B1512" s="17">
        <v>1761</v>
      </c>
      <c r="C1512" s="17" t="s">
        <v>3942</v>
      </c>
      <c r="D1512" s="18">
        <v>866</v>
      </c>
      <c r="F1512" s="4"/>
    </row>
    <row r="1513" spans="2:6" ht="15" x14ac:dyDescent="0.25">
      <c r="B1513" s="17">
        <v>1762</v>
      </c>
      <c r="C1513" s="17" t="s">
        <v>5761</v>
      </c>
      <c r="D1513" s="18">
        <v>886</v>
      </c>
      <c r="F1513" s="4"/>
    </row>
    <row r="1514" spans="2:6" ht="15" x14ac:dyDescent="0.25">
      <c r="B1514" s="17">
        <v>1763</v>
      </c>
      <c r="C1514" s="17" t="s">
        <v>5760</v>
      </c>
      <c r="D1514" s="18">
        <v>785</v>
      </c>
      <c r="F1514" s="4"/>
    </row>
    <row r="1515" spans="2:6" ht="15" x14ac:dyDescent="0.25">
      <c r="B1515" s="17">
        <v>1764</v>
      </c>
      <c r="C1515" s="17" t="s">
        <v>5759</v>
      </c>
      <c r="D1515" s="18">
        <v>763</v>
      </c>
      <c r="F1515" s="4"/>
    </row>
    <row r="1516" spans="2:6" ht="15" x14ac:dyDescent="0.25">
      <c r="B1516" s="17">
        <v>1765</v>
      </c>
      <c r="C1516" s="17" t="s">
        <v>5758</v>
      </c>
      <c r="D1516" s="18">
        <v>799</v>
      </c>
      <c r="F1516" s="4"/>
    </row>
    <row r="1517" spans="2:6" ht="15" x14ac:dyDescent="0.25">
      <c r="B1517" s="17">
        <v>1766</v>
      </c>
      <c r="C1517" s="17" t="s">
        <v>5757</v>
      </c>
      <c r="D1517" s="18">
        <v>799</v>
      </c>
      <c r="F1517" s="4"/>
    </row>
    <row r="1518" spans="2:6" ht="15" x14ac:dyDescent="0.25">
      <c r="B1518" s="17">
        <v>1767</v>
      </c>
      <c r="C1518" s="17" t="s">
        <v>5756</v>
      </c>
      <c r="D1518" s="18">
        <v>708</v>
      </c>
      <c r="F1518" s="4"/>
    </row>
    <row r="1519" spans="2:6" ht="15" x14ac:dyDescent="0.25">
      <c r="B1519" s="17">
        <v>1768</v>
      </c>
      <c r="C1519" s="17" t="s">
        <v>5755</v>
      </c>
      <c r="D1519" s="18">
        <v>759</v>
      </c>
      <c r="F1519" s="4"/>
    </row>
    <row r="1520" spans="2:6" ht="15" x14ac:dyDescent="0.25">
      <c r="B1520" s="17">
        <v>1769</v>
      </c>
      <c r="C1520" s="17" t="s">
        <v>2842</v>
      </c>
      <c r="D1520" s="18">
        <v>753</v>
      </c>
      <c r="F1520" s="4"/>
    </row>
    <row r="1521" spans="2:6" ht="15" x14ac:dyDescent="0.25">
      <c r="B1521" s="17">
        <v>1770</v>
      </c>
      <c r="C1521" s="17" t="s">
        <v>5754</v>
      </c>
      <c r="D1521" s="18">
        <v>775</v>
      </c>
      <c r="F1521" s="4"/>
    </row>
    <row r="1522" spans="2:6" ht="15" x14ac:dyDescent="0.25">
      <c r="B1522" s="17">
        <v>1771</v>
      </c>
      <c r="C1522" s="17" t="s">
        <v>5753</v>
      </c>
      <c r="D1522" s="18">
        <v>783</v>
      </c>
      <c r="F1522" s="4"/>
    </row>
    <row r="1523" spans="2:6" ht="15" x14ac:dyDescent="0.25">
      <c r="B1523" s="17">
        <v>1772</v>
      </c>
      <c r="C1523" s="17" t="s">
        <v>5752</v>
      </c>
      <c r="D1523" s="18">
        <v>882</v>
      </c>
      <c r="F1523" s="4"/>
    </row>
    <row r="1524" spans="2:6" ht="15" x14ac:dyDescent="0.25">
      <c r="B1524" s="17">
        <v>1773</v>
      </c>
      <c r="C1524" s="17" t="s">
        <v>5751</v>
      </c>
      <c r="D1524" s="18">
        <v>832</v>
      </c>
      <c r="F1524" s="4"/>
    </row>
    <row r="1525" spans="2:6" ht="15" x14ac:dyDescent="0.25">
      <c r="B1525" s="17">
        <v>1774</v>
      </c>
      <c r="C1525" s="17" t="s">
        <v>5750</v>
      </c>
      <c r="D1525" s="18">
        <v>903</v>
      </c>
      <c r="F1525" s="4"/>
    </row>
    <row r="1526" spans="2:6" ht="15" x14ac:dyDescent="0.25">
      <c r="B1526" s="17">
        <v>1775</v>
      </c>
      <c r="C1526" s="17" t="s">
        <v>5749</v>
      </c>
      <c r="D1526" s="18">
        <v>883</v>
      </c>
      <c r="F1526" s="4"/>
    </row>
    <row r="1527" spans="2:6" ht="15" x14ac:dyDescent="0.25">
      <c r="B1527" s="17">
        <v>1776</v>
      </c>
      <c r="C1527" s="17" t="s">
        <v>5748</v>
      </c>
      <c r="D1527" s="18">
        <v>884</v>
      </c>
      <c r="F1527" s="4"/>
    </row>
    <row r="1528" spans="2:6" ht="15" x14ac:dyDescent="0.25">
      <c r="B1528" s="17">
        <v>1777</v>
      </c>
      <c r="C1528" s="17" t="s">
        <v>5747</v>
      </c>
      <c r="D1528" s="18">
        <v>828</v>
      </c>
      <c r="F1528" s="4"/>
    </row>
    <row r="1529" spans="2:6" ht="15" x14ac:dyDescent="0.25">
      <c r="B1529" s="17">
        <v>1778</v>
      </c>
      <c r="C1529" s="17" t="s">
        <v>5746</v>
      </c>
      <c r="D1529" s="18">
        <v>750</v>
      </c>
      <c r="F1529" s="4"/>
    </row>
    <row r="1530" spans="2:6" ht="15" x14ac:dyDescent="0.25">
      <c r="B1530" s="17">
        <v>1779</v>
      </c>
      <c r="C1530" s="17" t="s">
        <v>5745</v>
      </c>
      <c r="D1530" s="18">
        <v>788</v>
      </c>
      <c r="F1530" s="4"/>
    </row>
    <row r="1531" spans="2:6" ht="15" x14ac:dyDescent="0.25">
      <c r="B1531" s="17">
        <v>1780</v>
      </c>
      <c r="C1531" s="17" t="s">
        <v>5744</v>
      </c>
      <c r="D1531" s="18">
        <v>767</v>
      </c>
      <c r="F1531" s="4"/>
    </row>
    <row r="1532" spans="2:6" ht="15" x14ac:dyDescent="0.25">
      <c r="B1532" s="17">
        <v>1781</v>
      </c>
      <c r="C1532" s="17" t="s">
        <v>5743</v>
      </c>
      <c r="D1532" s="18">
        <v>705</v>
      </c>
      <c r="F1532" s="4"/>
    </row>
    <row r="1533" spans="2:6" ht="15" x14ac:dyDescent="0.25">
      <c r="B1533" s="17">
        <v>1782</v>
      </c>
      <c r="C1533" s="17" t="s">
        <v>5742</v>
      </c>
      <c r="D1533" s="18">
        <v>723</v>
      </c>
      <c r="F1533" s="4"/>
    </row>
    <row r="1534" spans="2:6" ht="15" x14ac:dyDescent="0.25">
      <c r="B1534" s="17">
        <v>1783</v>
      </c>
      <c r="C1534" s="17" t="s">
        <v>3798</v>
      </c>
      <c r="D1534" s="18">
        <v>702</v>
      </c>
      <c r="F1534" s="4"/>
    </row>
    <row r="1535" spans="2:6" ht="15" x14ac:dyDescent="0.25">
      <c r="B1535" s="17">
        <v>1784</v>
      </c>
      <c r="C1535" s="17" t="s">
        <v>5741</v>
      </c>
      <c r="D1535" s="18">
        <v>797</v>
      </c>
      <c r="F1535" s="4"/>
    </row>
    <row r="1536" spans="2:6" ht="15" x14ac:dyDescent="0.25">
      <c r="B1536" s="17">
        <v>1785</v>
      </c>
      <c r="C1536" s="17" t="s">
        <v>5740</v>
      </c>
      <c r="D1536" s="18">
        <v>770</v>
      </c>
      <c r="F1536" s="4"/>
    </row>
    <row r="1537" spans="2:6" ht="15" x14ac:dyDescent="0.25">
      <c r="B1537" s="17">
        <v>1786</v>
      </c>
      <c r="C1537" s="17" t="s">
        <v>5739</v>
      </c>
      <c r="D1537" s="18">
        <v>717</v>
      </c>
      <c r="F1537" s="4"/>
    </row>
    <row r="1538" spans="2:6" ht="15" x14ac:dyDescent="0.25">
      <c r="B1538" s="17">
        <v>1787</v>
      </c>
      <c r="C1538" s="17" t="s">
        <v>5738</v>
      </c>
      <c r="D1538" s="18">
        <v>772</v>
      </c>
      <c r="F1538" s="4"/>
    </row>
    <row r="1539" spans="2:6" ht="15" x14ac:dyDescent="0.25">
      <c r="B1539" s="17">
        <v>1788</v>
      </c>
      <c r="C1539" s="17" t="s">
        <v>5737</v>
      </c>
      <c r="D1539" s="18">
        <v>789</v>
      </c>
      <c r="F1539" s="4"/>
    </row>
    <row r="1540" spans="2:6" ht="15" x14ac:dyDescent="0.25">
      <c r="B1540" s="17">
        <v>1789</v>
      </c>
      <c r="C1540" s="17" t="s">
        <v>5736</v>
      </c>
      <c r="D1540" s="18">
        <v>815</v>
      </c>
      <c r="F1540" s="4"/>
    </row>
    <row r="1541" spans="2:6" ht="15" x14ac:dyDescent="0.25">
      <c r="B1541" s="17">
        <v>1790</v>
      </c>
      <c r="C1541" s="17" t="s">
        <v>5735</v>
      </c>
      <c r="D1541" s="18">
        <v>694</v>
      </c>
      <c r="F1541" s="4"/>
    </row>
    <row r="1542" spans="2:6" ht="15" x14ac:dyDescent="0.25">
      <c r="B1542" s="17">
        <v>1791</v>
      </c>
      <c r="C1542" s="17" t="s">
        <v>5734</v>
      </c>
      <c r="D1542" s="18">
        <v>727</v>
      </c>
      <c r="F1542" s="4"/>
    </row>
    <row r="1543" spans="2:6" ht="15" x14ac:dyDescent="0.25">
      <c r="B1543" s="17">
        <v>1792</v>
      </c>
      <c r="C1543" s="17" t="s">
        <v>5733</v>
      </c>
      <c r="D1543" s="18">
        <v>785</v>
      </c>
      <c r="F1543" s="4"/>
    </row>
    <row r="1544" spans="2:6" ht="15" x14ac:dyDescent="0.25">
      <c r="B1544" s="17">
        <v>1793</v>
      </c>
      <c r="C1544" s="17" t="s">
        <v>3451</v>
      </c>
      <c r="D1544" s="18">
        <v>759</v>
      </c>
      <c r="F1544" s="4"/>
    </row>
    <row r="1545" spans="2:6" ht="15" x14ac:dyDescent="0.25">
      <c r="B1545" s="17">
        <v>1794</v>
      </c>
      <c r="C1545" s="17" t="s">
        <v>5732</v>
      </c>
      <c r="D1545" s="18">
        <v>700</v>
      </c>
      <c r="F1545" s="4"/>
    </row>
    <row r="1546" spans="2:6" ht="15" x14ac:dyDescent="0.25">
      <c r="B1546" s="17">
        <v>1795</v>
      </c>
      <c r="C1546" s="17" t="s">
        <v>5731</v>
      </c>
      <c r="D1546" s="18">
        <v>705</v>
      </c>
      <c r="F1546" s="4"/>
    </row>
    <row r="1547" spans="2:6" ht="15" x14ac:dyDescent="0.25">
      <c r="B1547" s="17">
        <v>1796</v>
      </c>
      <c r="C1547" s="17" t="s">
        <v>5730</v>
      </c>
      <c r="D1547" s="18">
        <v>668</v>
      </c>
      <c r="F1547" s="4"/>
    </row>
    <row r="1548" spans="2:6" ht="15" x14ac:dyDescent="0.25">
      <c r="B1548" s="17">
        <v>1797</v>
      </c>
      <c r="C1548" s="17" t="s">
        <v>5729</v>
      </c>
      <c r="D1548" s="18">
        <v>770</v>
      </c>
      <c r="F1548" s="4"/>
    </row>
    <row r="1549" spans="2:6" ht="15" x14ac:dyDescent="0.25">
      <c r="B1549" s="17">
        <v>1798</v>
      </c>
      <c r="C1549" s="17" t="s">
        <v>5728</v>
      </c>
      <c r="D1549" s="18">
        <v>784</v>
      </c>
      <c r="F1549" s="4"/>
    </row>
    <row r="1550" spans="2:6" ht="15" x14ac:dyDescent="0.25">
      <c r="B1550" s="17">
        <v>1799</v>
      </c>
      <c r="C1550" s="17" t="s">
        <v>5727</v>
      </c>
      <c r="D1550" s="18">
        <v>784</v>
      </c>
      <c r="F1550" s="4"/>
    </row>
    <row r="1551" spans="2:6" ht="15" x14ac:dyDescent="0.25">
      <c r="B1551" s="17">
        <v>1800</v>
      </c>
      <c r="C1551" s="17" t="s">
        <v>5726</v>
      </c>
      <c r="D1551" s="18">
        <v>680</v>
      </c>
      <c r="F1551" s="4"/>
    </row>
    <row r="1552" spans="2:6" ht="15" x14ac:dyDescent="0.25">
      <c r="B1552" s="17">
        <v>1801</v>
      </c>
      <c r="C1552" s="17" t="s">
        <v>5725</v>
      </c>
      <c r="D1552" s="18">
        <v>654</v>
      </c>
      <c r="F1552" s="4"/>
    </row>
    <row r="1553" spans="2:6" ht="15" x14ac:dyDescent="0.25">
      <c r="B1553" s="17">
        <v>1802</v>
      </c>
      <c r="C1553" s="17" t="s">
        <v>5724</v>
      </c>
      <c r="D1553" s="18">
        <v>615</v>
      </c>
      <c r="F1553" s="4"/>
    </row>
    <row r="1554" spans="2:6" ht="15" x14ac:dyDescent="0.25">
      <c r="B1554" s="17">
        <v>1803</v>
      </c>
      <c r="C1554" s="17" t="s">
        <v>5723</v>
      </c>
      <c r="D1554" s="18">
        <v>660</v>
      </c>
      <c r="F1554" s="4"/>
    </row>
    <row r="1555" spans="2:6" ht="15" x14ac:dyDescent="0.25">
      <c r="B1555" s="17">
        <v>1804</v>
      </c>
      <c r="C1555" s="17" t="s">
        <v>5722</v>
      </c>
      <c r="D1555" s="18">
        <v>629</v>
      </c>
      <c r="F1555" s="4"/>
    </row>
    <row r="1556" spans="2:6" ht="15" x14ac:dyDescent="0.25">
      <c r="B1556" s="17">
        <v>1805</v>
      </c>
      <c r="C1556" s="17" t="s">
        <v>5721</v>
      </c>
      <c r="D1556" s="18">
        <v>691</v>
      </c>
      <c r="F1556" s="4"/>
    </row>
    <row r="1557" spans="2:6" ht="15" x14ac:dyDescent="0.25">
      <c r="B1557" s="17">
        <v>1806</v>
      </c>
      <c r="C1557" s="17" t="s">
        <v>5720</v>
      </c>
      <c r="D1557" s="18">
        <v>633</v>
      </c>
      <c r="F1557" s="4"/>
    </row>
    <row r="1558" spans="2:6" ht="15" x14ac:dyDescent="0.25">
      <c r="B1558" s="17">
        <v>1807</v>
      </c>
      <c r="C1558" s="17" t="s">
        <v>5719</v>
      </c>
      <c r="D1558" s="18">
        <v>623</v>
      </c>
      <c r="F1558" s="4"/>
    </row>
    <row r="1559" spans="2:6" ht="15" x14ac:dyDescent="0.25">
      <c r="B1559" s="17">
        <v>1808</v>
      </c>
      <c r="C1559" s="17" t="s">
        <v>5718</v>
      </c>
      <c r="D1559" s="18">
        <v>751</v>
      </c>
      <c r="F1559" s="4"/>
    </row>
    <row r="1560" spans="2:6" ht="15" x14ac:dyDescent="0.25">
      <c r="B1560" s="17">
        <v>1809</v>
      </c>
      <c r="C1560" s="17" t="s">
        <v>5717</v>
      </c>
      <c r="D1560" s="18">
        <v>747</v>
      </c>
      <c r="F1560" s="4"/>
    </row>
    <row r="1561" spans="2:6" ht="15" x14ac:dyDescent="0.25">
      <c r="B1561" s="17">
        <v>1810</v>
      </c>
      <c r="C1561" s="17" t="s">
        <v>5716</v>
      </c>
      <c r="D1561" s="18">
        <v>738</v>
      </c>
      <c r="F1561" s="4"/>
    </row>
    <row r="1562" spans="2:6" ht="15" x14ac:dyDescent="0.25">
      <c r="B1562" s="17">
        <v>1811</v>
      </c>
      <c r="C1562" s="17" t="s">
        <v>5715</v>
      </c>
      <c r="D1562" s="18">
        <v>659</v>
      </c>
      <c r="F1562" s="4"/>
    </row>
    <row r="1563" spans="2:6" ht="15" x14ac:dyDescent="0.25">
      <c r="B1563" s="17">
        <v>1812</v>
      </c>
      <c r="C1563" s="17" t="s">
        <v>5714</v>
      </c>
      <c r="D1563" s="18">
        <v>687</v>
      </c>
      <c r="F1563" s="4"/>
    </row>
    <row r="1564" spans="2:6" ht="15" x14ac:dyDescent="0.25">
      <c r="B1564" s="17">
        <v>1813</v>
      </c>
      <c r="C1564" s="17" t="s">
        <v>5713</v>
      </c>
      <c r="D1564" s="18">
        <v>690</v>
      </c>
      <c r="F1564" s="4"/>
    </row>
    <row r="1565" spans="2:6" ht="15" x14ac:dyDescent="0.25">
      <c r="B1565" s="17">
        <v>1814</v>
      </c>
      <c r="C1565" s="17" t="s">
        <v>5712</v>
      </c>
      <c r="D1565" s="18">
        <v>683</v>
      </c>
      <c r="F1565" s="4"/>
    </row>
    <row r="1566" spans="2:6" ht="15" x14ac:dyDescent="0.25">
      <c r="B1566" s="17">
        <v>1815</v>
      </c>
      <c r="C1566" s="17" t="s">
        <v>5711</v>
      </c>
      <c r="D1566" s="18">
        <v>685</v>
      </c>
      <c r="F1566" s="4"/>
    </row>
    <row r="1567" spans="2:6" ht="15" x14ac:dyDescent="0.25">
      <c r="B1567" s="17">
        <v>1816</v>
      </c>
      <c r="C1567" s="17" t="s">
        <v>5710</v>
      </c>
      <c r="D1567" s="18">
        <v>679</v>
      </c>
      <c r="F1567" s="4"/>
    </row>
    <row r="1568" spans="2:6" ht="15" x14ac:dyDescent="0.25">
      <c r="B1568" s="17">
        <v>1817</v>
      </c>
      <c r="C1568" s="17" t="s">
        <v>5709</v>
      </c>
      <c r="D1568" s="18">
        <v>689</v>
      </c>
      <c r="F1568" s="4"/>
    </row>
    <row r="1569" spans="2:6" ht="15" x14ac:dyDescent="0.25">
      <c r="B1569" s="17">
        <v>1818</v>
      </c>
      <c r="C1569" s="17" t="s">
        <v>5708</v>
      </c>
      <c r="D1569" s="18">
        <v>680</v>
      </c>
      <c r="F1569" s="4"/>
    </row>
    <row r="1570" spans="2:6" ht="15" x14ac:dyDescent="0.25">
      <c r="B1570" s="17">
        <v>1819</v>
      </c>
      <c r="C1570" s="17" t="s">
        <v>5368</v>
      </c>
      <c r="D1570" s="18">
        <v>756</v>
      </c>
      <c r="F1570" s="4"/>
    </row>
    <row r="1571" spans="2:6" ht="15" x14ac:dyDescent="0.25">
      <c r="B1571" s="17">
        <v>1820</v>
      </c>
      <c r="C1571" s="17" t="s">
        <v>5707</v>
      </c>
      <c r="D1571" s="18">
        <v>672</v>
      </c>
      <c r="F1571" s="4"/>
    </row>
    <row r="1572" spans="2:6" ht="15" x14ac:dyDescent="0.25">
      <c r="B1572" s="17">
        <v>1821</v>
      </c>
      <c r="C1572" s="17" t="s">
        <v>5706</v>
      </c>
      <c r="D1572" s="18">
        <v>666</v>
      </c>
      <c r="F1572" s="4"/>
    </row>
    <row r="1573" spans="2:6" ht="15" x14ac:dyDescent="0.25">
      <c r="B1573" s="17">
        <v>1822</v>
      </c>
      <c r="C1573" s="17" t="s">
        <v>5705</v>
      </c>
      <c r="D1573" s="18">
        <v>738</v>
      </c>
      <c r="F1573" s="4"/>
    </row>
    <row r="1574" spans="2:6" ht="15" x14ac:dyDescent="0.25">
      <c r="B1574" s="17">
        <v>1823</v>
      </c>
      <c r="C1574" s="17" t="s">
        <v>5704</v>
      </c>
      <c r="D1574" s="18">
        <v>759</v>
      </c>
      <c r="F1574" s="4"/>
    </row>
    <row r="1575" spans="2:6" ht="15" x14ac:dyDescent="0.25">
      <c r="B1575" s="17">
        <v>1824</v>
      </c>
      <c r="C1575" s="17" t="s">
        <v>5703</v>
      </c>
      <c r="D1575" s="18">
        <v>755</v>
      </c>
      <c r="F1575" s="4"/>
    </row>
    <row r="1576" spans="2:6" ht="15" x14ac:dyDescent="0.25">
      <c r="B1576" s="17">
        <v>1825</v>
      </c>
      <c r="C1576" s="17" t="s">
        <v>5702</v>
      </c>
      <c r="D1576" s="18">
        <v>785</v>
      </c>
      <c r="F1576" s="4"/>
    </row>
    <row r="1577" spans="2:6" ht="15" x14ac:dyDescent="0.25">
      <c r="B1577" s="17">
        <v>1826</v>
      </c>
      <c r="C1577" s="17" t="s">
        <v>5701</v>
      </c>
      <c r="D1577" s="18">
        <v>759</v>
      </c>
      <c r="F1577" s="4"/>
    </row>
    <row r="1578" spans="2:6" ht="15" x14ac:dyDescent="0.25">
      <c r="B1578" s="17">
        <v>1827</v>
      </c>
      <c r="C1578" s="17" t="s">
        <v>5700</v>
      </c>
      <c r="D1578" s="18">
        <v>786</v>
      </c>
      <c r="F1578" s="4"/>
    </row>
    <row r="1579" spans="2:6" ht="15" x14ac:dyDescent="0.25">
      <c r="B1579" s="17">
        <v>1828</v>
      </c>
      <c r="C1579" s="17" t="s">
        <v>2884</v>
      </c>
      <c r="D1579" s="18">
        <v>810</v>
      </c>
      <c r="F1579" s="4"/>
    </row>
    <row r="1580" spans="2:6" ht="15" x14ac:dyDescent="0.25">
      <c r="B1580" s="17">
        <v>1829</v>
      </c>
      <c r="C1580" s="17" t="s">
        <v>3422</v>
      </c>
      <c r="D1580" s="18">
        <v>753</v>
      </c>
      <c r="F1580" s="4"/>
    </row>
    <row r="1581" spans="2:6" ht="15" x14ac:dyDescent="0.25">
      <c r="B1581" s="17">
        <v>1830</v>
      </c>
      <c r="C1581" s="17" t="s">
        <v>5699</v>
      </c>
      <c r="D1581" s="18">
        <v>770</v>
      </c>
      <c r="F1581" s="4"/>
    </row>
    <row r="1582" spans="2:6" ht="15" x14ac:dyDescent="0.25">
      <c r="B1582" s="17">
        <v>1831</v>
      </c>
      <c r="C1582" s="17" t="s">
        <v>5698</v>
      </c>
      <c r="D1582" s="18">
        <v>764</v>
      </c>
      <c r="F1582" s="4"/>
    </row>
    <row r="1583" spans="2:6" ht="15" x14ac:dyDescent="0.25">
      <c r="B1583" s="17">
        <v>1832</v>
      </c>
      <c r="C1583" s="17" t="s">
        <v>5697</v>
      </c>
      <c r="D1583" s="18">
        <v>754</v>
      </c>
      <c r="F1583" s="4"/>
    </row>
    <row r="1584" spans="2:6" ht="15" x14ac:dyDescent="0.25">
      <c r="B1584" s="17">
        <v>1833</v>
      </c>
      <c r="C1584" s="17" t="s">
        <v>5696</v>
      </c>
      <c r="D1584" s="18">
        <v>782</v>
      </c>
      <c r="F1584" s="4"/>
    </row>
    <row r="1585" spans="2:6" ht="15" x14ac:dyDescent="0.25">
      <c r="B1585" s="17">
        <v>1834</v>
      </c>
      <c r="C1585" s="17" t="s">
        <v>5695</v>
      </c>
      <c r="D1585" s="18">
        <v>765</v>
      </c>
      <c r="F1585" s="4"/>
    </row>
    <row r="1586" spans="2:6" ht="15" x14ac:dyDescent="0.25">
      <c r="B1586" s="17">
        <v>1837</v>
      </c>
      <c r="C1586" s="17" t="s">
        <v>5694</v>
      </c>
      <c r="D1586" s="18">
        <v>640</v>
      </c>
      <c r="F1586" s="4"/>
    </row>
    <row r="1587" spans="2:6" ht="15" x14ac:dyDescent="0.25">
      <c r="B1587" s="17">
        <v>1851</v>
      </c>
      <c r="C1587" s="17" t="s">
        <v>5693</v>
      </c>
      <c r="D1587" s="18">
        <v>977</v>
      </c>
      <c r="F1587" s="4"/>
    </row>
    <row r="1588" spans="2:6" ht="15" x14ac:dyDescent="0.25">
      <c r="B1588" s="17">
        <v>1852</v>
      </c>
      <c r="C1588" s="17" t="s">
        <v>5692</v>
      </c>
      <c r="D1588" s="18">
        <v>918</v>
      </c>
      <c r="F1588" s="4"/>
    </row>
    <row r="1589" spans="2:6" ht="15" x14ac:dyDescent="0.25">
      <c r="B1589" s="17">
        <v>1853</v>
      </c>
      <c r="C1589" s="17" t="s">
        <v>5691</v>
      </c>
      <c r="D1589" s="18">
        <v>994</v>
      </c>
      <c r="F1589" s="4"/>
    </row>
    <row r="1590" spans="2:6" ht="15" x14ac:dyDescent="0.25">
      <c r="B1590" s="17">
        <v>1854</v>
      </c>
      <c r="C1590" s="17" t="s">
        <v>1016</v>
      </c>
      <c r="D1590" s="18">
        <v>957</v>
      </c>
      <c r="F1590" s="4"/>
    </row>
    <row r="1591" spans="2:6" ht="15" x14ac:dyDescent="0.25">
      <c r="B1591" s="17">
        <v>1855</v>
      </c>
      <c r="C1591" s="17" t="s">
        <v>5690</v>
      </c>
      <c r="D1591" s="18">
        <v>876</v>
      </c>
      <c r="F1591" s="4"/>
    </row>
    <row r="1592" spans="2:6" ht="15" x14ac:dyDescent="0.25">
      <c r="B1592" s="17">
        <v>1856</v>
      </c>
      <c r="C1592" s="17" t="s">
        <v>5689</v>
      </c>
      <c r="D1592" s="18">
        <v>877</v>
      </c>
      <c r="F1592" s="4"/>
    </row>
    <row r="1593" spans="2:6" ht="15" x14ac:dyDescent="0.25">
      <c r="B1593" s="17">
        <v>1857</v>
      </c>
      <c r="C1593" s="17" t="s">
        <v>5688</v>
      </c>
      <c r="D1593" s="18">
        <v>898</v>
      </c>
      <c r="F1593" s="4"/>
    </row>
    <row r="1594" spans="2:6" ht="15" x14ac:dyDescent="0.25">
      <c r="B1594" s="17">
        <v>1858</v>
      </c>
      <c r="C1594" s="17" t="s">
        <v>5687</v>
      </c>
      <c r="D1594" s="18">
        <v>940</v>
      </c>
      <c r="F1594" s="4"/>
    </row>
    <row r="1595" spans="2:6" ht="15" x14ac:dyDescent="0.25">
      <c r="B1595" s="17">
        <v>1859</v>
      </c>
      <c r="C1595" s="17" t="s">
        <v>5686</v>
      </c>
      <c r="D1595" s="18">
        <v>882</v>
      </c>
      <c r="F1595" s="4"/>
    </row>
    <row r="1596" spans="2:6" ht="15" x14ac:dyDescent="0.25">
      <c r="B1596" s="17">
        <v>1860</v>
      </c>
      <c r="C1596" s="17" t="s">
        <v>5685</v>
      </c>
      <c r="D1596" s="18">
        <v>773</v>
      </c>
      <c r="F1596" s="4"/>
    </row>
    <row r="1597" spans="2:6" ht="15" x14ac:dyDescent="0.25">
      <c r="B1597" s="17">
        <v>1861</v>
      </c>
      <c r="C1597" s="17" t="s">
        <v>5684</v>
      </c>
      <c r="D1597" s="18">
        <v>795</v>
      </c>
      <c r="F1597" s="4"/>
    </row>
    <row r="1598" spans="2:6" ht="15" x14ac:dyDescent="0.25">
      <c r="B1598" s="17">
        <v>1862</v>
      </c>
      <c r="C1598" s="17" t="s">
        <v>5683</v>
      </c>
      <c r="D1598" s="18">
        <v>752</v>
      </c>
      <c r="F1598" s="4"/>
    </row>
    <row r="1599" spans="2:6" ht="15" x14ac:dyDescent="0.25">
      <c r="B1599" s="17">
        <v>1863</v>
      </c>
      <c r="C1599" s="17" t="s">
        <v>5682</v>
      </c>
      <c r="D1599" s="18">
        <v>754</v>
      </c>
      <c r="F1599" s="4"/>
    </row>
    <row r="1600" spans="2:6" ht="15" x14ac:dyDescent="0.25">
      <c r="B1600" s="17">
        <v>1864</v>
      </c>
      <c r="C1600" s="17" t="s">
        <v>5681</v>
      </c>
      <c r="D1600" s="18">
        <v>809</v>
      </c>
      <c r="F1600" s="4"/>
    </row>
    <row r="1601" spans="2:6" ht="15" x14ac:dyDescent="0.25">
      <c r="B1601" s="17">
        <v>1865</v>
      </c>
      <c r="C1601" s="17" t="s">
        <v>229</v>
      </c>
      <c r="D1601" s="18">
        <v>798</v>
      </c>
      <c r="F1601" s="4"/>
    </row>
    <row r="1602" spans="2:6" ht="15" x14ac:dyDescent="0.25">
      <c r="B1602" s="17">
        <v>1866</v>
      </c>
      <c r="C1602" s="17" t="s">
        <v>5680</v>
      </c>
      <c r="D1602" s="18">
        <v>791</v>
      </c>
      <c r="F1602" s="4"/>
    </row>
    <row r="1603" spans="2:6" ht="15" x14ac:dyDescent="0.25">
      <c r="B1603" s="17">
        <v>1867</v>
      </c>
      <c r="C1603" s="17" t="s">
        <v>5679</v>
      </c>
      <c r="D1603" s="18">
        <v>750</v>
      </c>
      <c r="F1603" s="4"/>
    </row>
    <row r="1604" spans="2:6" ht="15" x14ac:dyDescent="0.25">
      <c r="B1604" s="17">
        <v>1868</v>
      </c>
      <c r="C1604" s="17" t="s">
        <v>5678</v>
      </c>
      <c r="D1604" s="18">
        <v>718</v>
      </c>
      <c r="F1604" s="4"/>
    </row>
    <row r="1605" spans="2:6" ht="15" x14ac:dyDescent="0.25">
      <c r="B1605" s="17">
        <v>1869</v>
      </c>
      <c r="C1605" s="17" t="s">
        <v>5677</v>
      </c>
      <c r="D1605" s="18">
        <v>674</v>
      </c>
      <c r="F1605" s="4"/>
    </row>
    <row r="1606" spans="2:6" ht="15" x14ac:dyDescent="0.25">
      <c r="B1606" s="17">
        <v>1870</v>
      </c>
      <c r="C1606" s="17" t="s">
        <v>5676</v>
      </c>
      <c r="D1606" s="18">
        <v>770</v>
      </c>
      <c r="F1606" s="4"/>
    </row>
    <row r="1607" spans="2:6" ht="15" x14ac:dyDescent="0.25">
      <c r="B1607" s="17">
        <v>1871</v>
      </c>
      <c r="C1607" s="17" t="s">
        <v>5675</v>
      </c>
      <c r="D1607" s="18">
        <v>720</v>
      </c>
      <c r="F1607" s="4"/>
    </row>
    <row r="1608" spans="2:6" ht="15" x14ac:dyDescent="0.25">
      <c r="B1608" s="17">
        <v>1872</v>
      </c>
      <c r="C1608" s="17" t="s">
        <v>5674</v>
      </c>
      <c r="D1608" s="18">
        <v>770</v>
      </c>
      <c r="F1608" s="4"/>
    </row>
    <row r="1609" spans="2:6" ht="15" x14ac:dyDescent="0.25">
      <c r="B1609" s="17">
        <v>1873</v>
      </c>
      <c r="C1609" s="17" t="s">
        <v>747</v>
      </c>
      <c r="D1609" s="18">
        <v>801</v>
      </c>
      <c r="F1609" s="4"/>
    </row>
    <row r="1610" spans="2:6" ht="15" x14ac:dyDescent="0.25">
      <c r="B1610" s="17">
        <v>1874</v>
      </c>
      <c r="C1610" s="17" t="s">
        <v>5673</v>
      </c>
      <c r="D1610" s="18">
        <v>739</v>
      </c>
      <c r="F1610" s="4"/>
    </row>
    <row r="1611" spans="2:6" ht="15" x14ac:dyDescent="0.25">
      <c r="B1611" s="17">
        <v>1875</v>
      </c>
      <c r="C1611" s="17" t="s">
        <v>5672</v>
      </c>
      <c r="D1611" s="18">
        <v>796</v>
      </c>
      <c r="F1611" s="4"/>
    </row>
    <row r="1612" spans="2:6" ht="15" x14ac:dyDescent="0.25">
      <c r="B1612" s="17">
        <v>1876</v>
      </c>
      <c r="C1612" s="17" t="s">
        <v>5671</v>
      </c>
      <c r="D1612" s="18">
        <v>698</v>
      </c>
      <c r="F1612" s="4"/>
    </row>
    <row r="1613" spans="2:6" ht="15" x14ac:dyDescent="0.25">
      <c r="B1613" s="17">
        <v>1877</v>
      </c>
      <c r="C1613" s="17" t="s">
        <v>5670</v>
      </c>
      <c r="D1613" s="18">
        <v>695</v>
      </c>
      <c r="F1613" s="4"/>
    </row>
    <row r="1614" spans="2:6" ht="15" x14ac:dyDescent="0.25">
      <c r="B1614" s="17">
        <v>1878</v>
      </c>
      <c r="C1614" s="17" t="s">
        <v>5669</v>
      </c>
      <c r="D1614" s="18">
        <v>693</v>
      </c>
      <c r="F1614" s="4"/>
    </row>
    <row r="1615" spans="2:6" ht="15" x14ac:dyDescent="0.25">
      <c r="B1615" s="17">
        <v>1879</v>
      </c>
      <c r="C1615" s="17" t="s">
        <v>5668</v>
      </c>
      <c r="D1615" s="18">
        <v>689</v>
      </c>
      <c r="F1615" s="4"/>
    </row>
    <row r="1616" spans="2:6" ht="15" x14ac:dyDescent="0.25">
      <c r="B1616" s="17">
        <v>1880</v>
      </c>
      <c r="C1616" s="17" t="s">
        <v>4036</v>
      </c>
      <c r="D1616" s="18">
        <v>708</v>
      </c>
      <c r="F1616" s="4"/>
    </row>
    <row r="1617" spans="2:6" ht="15" x14ac:dyDescent="0.25">
      <c r="B1617" s="17">
        <v>1881</v>
      </c>
      <c r="C1617" s="17" t="s">
        <v>5667</v>
      </c>
      <c r="D1617" s="18">
        <v>689</v>
      </c>
      <c r="F1617" s="4"/>
    </row>
    <row r="1618" spans="2:6" ht="15" x14ac:dyDescent="0.25">
      <c r="B1618" s="17">
        <v>1882</v>
      </c>
      <c r="C1618" s="17" t="s">
        <v>5666</v>
      </c>
      <c r="D1618" s="18">
        <v>682</v>
      </c>
      <c r="F1618" s="4"/>
    </row>
    <row r="1619" spans="2:6" ht="15" x14ac:dyDescent="0.25">
      <c r="B1619" s="17">
        <v>1883</v>
      </c>
      <c r="C1619" s="17" t="s">
        <v>5665</v>
      </c>
      <c r="D1619" s="18">
        <v>707</v>
      </c>
      <c r="F1619" s="4"/>
    </row>
    <row r="1620" spans="2:6" ht="15" x14ac:dyDescent="0.25">
      <c r="B1620" s="17">
        <v>1884</v>
      </c>
      <c r="C1620" s="17" t="s">
        <v>5664</v>
      </c>
      <c r="D1620" s="18">
        <v>705</v>
      </c>
      <c r="F1620" s="4"/>
    </row>
    <row r="1621" spans="2:6" ht="15" x14ac:dyDescent="0.25">
      <c r="B1621" s="17">
        <v>1885</v>
      </c>
      <c r="C1621" s="17" t="s">
        <v>5663</v>
      </c>
      <c r="D1621" s="18">
        <v>696</v>
      </c>
      <c r="F1621" s="4"/>
    </row>
    <row r="1622" spans="2:6" ht="15" x14ac:dyDescent="0.25">
      <c r="B1622" s="17">
        <v>1886</v>
      </c>
      <c r="C1622" s="17" t="s">
        <v>5662</v>
      </c>
      <c r="D1622" s="18">
        <v>697</v>
      </c>
      <c r="F1622" s="4"/>
    </row>
    <row r="1623" spans="2:6" ht="15" x14ac:dyDescent="0.25">
      <c r="B1623" s="17">
        <v>1887</v>
      </c>
      <c r="C1623" s="17" t="s">
        <v>3347</v>
      </c>
      <c r="D1623" s="18">
        <v>678</v>
      </c>
      <c r="F1623" s="4"/>
    </row>
    <row r="1624" spans="2:6" ht="15" x14ac:dyDescent="0.25">
      <c r="B1624" s="17">
        <v>1888</v>
      </c>
      <c r="C1624" s="17" t="s">
        <v>5661</v>
      </c>
      <c r="D1624" s="18">
        <v>674</v>
      </c>
      <c r="F1624" s="4"/>
    </row>
    <row r="1625" spans="2:6" ht="15" x14ac:dyDescent="0.25">
      <c r="B1625" s="17">
        <v>1889</v>
      </c>
      <c r="C1625" s="17" t="s">
        <v>5660</v>
      </c>
      <c r="D1625" s="18">
        <v>677</v>
      </c>
      <c r="F1625" s="4"/>
    </row>
    <row r="1626" spans="2:6" ht="15" x14ac:dyDescent="0.25">
      <c r="B1626" s="17">
        <v>1890</v>
      </c>
      <c r="C1626" s="17" t="s">
        <v>5659</v>
      </c>
      <c r="D1626" s="18">
        <v>675</v>
      </c>
      <c r="F1626" s="4"/>
    </row>
    <row r="1627" spans="2:6" ht="15" x14ac:dyDescent="0.25">
      <c r="B1627" s="17">
        <v>1891</v>
      </c>
      <c r="C1627" s="17" t="s">
        <v>5658</v>
      </c>
      <c r="D1627" s="18">
        <v>723</v>
      </c>
      <c r="F1627" s="4"/>
    </row>
    <row r="1628" spans="2:6" ht="15" x14ac:dyDescent="0.25">
      <c r="B1628" s="17">
        <v>1892</v>
      </c>
      <c r="C1628" s="17" t="s">
        <v>5657</v>
      </c>
      <c r="D1628" s="18">
        <v>788</v>
      </c>
      <c r="F1628" s="4"/>
    </row>
    <row r="1629" spans="2:6" ht="15" x14ac:dyDescent="0.25">
      <c r="B1629" s="17">
        <v>1893</v>
      </c>
      <c r="C1629" s="17" t="s">
        <v>5656</v>
      </c>
      <c r="D1629" s="18">
        <v>708</v>
      </c>
      <c r="F1629" s="4"/>
    </row>
    <row r="1630" spans="2:6" ht="15" x14ac:dyDescent="0.25">
      <c r="B1630" s="17">
        <v>1894</v>
      </c>
      <c r="C1630" s="17" t="s">
        <v>5655</v>
      </c>
      <c r="D1630" s="18">
        <v>766</v>
      </c>
      <c r="F1630" s="4"/>
    </row>
    <row r="1631" spans="2:6" ht="15" x14ac:dyDescent="0.25">
      <c r="B1631" s="17">
        <v>1895</v>
      </c>
      <c r="C1631" s="17" t="s">
        <v>5564</v>
      </c>
      <c r="D1631" s="18">
        <v>760</v>
      </c>
      <c r="F1631" s="4"/>
    </row>
    <row r="1632" spans="2:6" ht="15" x14ac:dyDescent="0.25">
      <c r="B1632" s="17">
        <v>1896</v>
      </c>
      <c r="C1632" s="17" t="s">
        <v>5654</v>
      </c>
      <c r="D1632" s="18">
        <v>766</v>
      </c>
      <c r="F1632" s="4"/>
    </row>
    <row r="1633" spans="2:6" ht="15" x14ac:dyDescent="0.25">
      <c r="B1633" s="17">
        <v>1897</v>
      </c>
      <c r="C1633" s="17" t="s">
        <v>5653</v>
      </c>
      <c r="D1633" s="18">
        <v>807</v>
      </c>
      <c r="F1633" s="4"/>
    </row>
    <row r="1634" spans="2:6" ht="15" x14ac:dyDescent="0.25">
      <c r="B1634" s="17">
        <v>1898</v>
      </c>
      <c r="C1634" s="17" t="s">
        <v>3961</v>
      </c>
      <c r="D1634" s="18">
        <v>865</v>
      </c>
      <c r="F1634" s="4"/>
    </row>
    <row r="1635" spans="2:6" ht="15" x14ac:dyDescent="0.25">
      <c r="B1635" s="17">
        <v>1899</v>
      </c>
      <c r="C1635" s="17" t="s">
        <v>4027</v>
      </c>
      <c r="D1635" s="18">
        <v>908</v>
      </c>
      <c r="F1635" s="4"/>
    </row>
    <row r="1636" spans="2:6" ht="15" x14ac:dyDescent="0.25">
      <c r="B1636" s="17">
        <v>1900</v>
      </c>
      <c r="C1636" s="17" t="s">
        <v>5652</v>
      </c>
      <c r="D1636" s="18">
        <v>909</v>
      </c>
      <c r="F1636" s="4"/>
    </row>
    <row r="1637" spans="2:6" ht="15" x14ac:dyDescent="0.25">
      <c r="B1637" s="17">
        <v>1901</v>
      </c>
      <c r="C1637" s="17" t="s">
        <v>5651</v>
      </c>
      <c r="D1637" s="18">
        <v>903</v>
      </c>
      <c r="F1637" s="4"/>
    </row>
    <row r="1638" spans="2:6" ht="15" x14ac:dyDescent="0.25">
      <c r="B1638" s="17">
        <v>1902</v>
      </c>
      <c r="C1638" s="17" t="s">
        <v>5650</v>
      </c>
      <c r="D1638" s="18">
        <v>933</v>
      </c>
      <c r="F1638" s="4"/>
    </row>
    <row r="1639" spans="2:6" ht="15" x14ac:dyDescent="0.25">
      <c r="B1639" s="17">
        <v>1903</v>
      </c>
      <c r="C1639" s="17" t="s">
        <v>5649</v>
      </c>
      <c r="D1639" s="18">
        <v>959</v>
      </c>
      <c r="F1639" s="4"/>
    </row>
    <row r="1640" spans="2:6" ht="15" x14ac:dyDescent="0.25">
      <c r="B1640" s="17">
        <v>1904</v>
      </c>
      <c r="C1640" s="17" t="s">
        <v>5567</v>
      </c>
      <c r="D1640" s="18">
        <v>940</v>
      </c>
      <c r="F1640" s="4"/>
    </row>
    <row r="1641" spans="2:6" ht="15" x14ac:dyDescent="0.25">
      <c r="B1641" s="17">
        <v>1905</v>
      </c>
      <c r="C1641" s="17" t="s">
        <v>5648</v>
      </c>
      <c r="D1641" s="18">
        <v>913</v>
      </c>
      <c r="F1641" s="4"/>
    </row>
    <row r="1642" spans="2:6" ht="15" x14ac:dyDescent="0.25">
      <c r="B1642" s="17">
        <v>1906</v>
      </c>
      <c r="C1642" s="17" t="s">
        <v>5647</v>
      </c>
      <c r="D1642" s="18">
        <v>804</v>
      </c>
      <c r="F1642" s="4"/>
    </row>
    <row r="1643" spans="2:6" ht="15" x14ac:dyDescent="0.25">
      <c r="B1643" s="17">
        <v>1907</v>
      </c>
      <c r="C1643" s="17" t="s">
        <v>3309</v>
      </c>
      <c r="D1643" s="18">
        <v>822</v>
      </c>
      <c r="F1643" s="4"/>
    </row>
    <row r="1644" spans="2:6" ht="15" x14ac:dyDescent="0.25">
      <c r="B1644" s="17">
        <v>1908</v>
      </c>
      <c r="C1644" s="17" t="s">
        <v>5646</v>
      </c>
      <c r="D1644" s="18">
        <v>835</v>
      </c>
      <c r="F1644" s="4"/>
    </row>
    <row r="1645" spans="2:6" ht="15" x14ac:dyDescent="0.25">
      <c r="B1645" s="17">
        <v>1909</v>
      </c>
      <c r="C1645" s="17" t="s">
        <v>5645</v>
      </c>
      <c r="D1645" s="18">
        <v>812</v>
      </c>
      <c r="F1645" s="4"/>
    </row>
    <row r="1646" spans="2:6" ht="15" x14ac:dyDescent="0.25">
      <c r="B1646" s="17">
        <v>1910</v>
      </c>
      <c r="C1646" s="17" t="s">
        <v>5644</v>
      </c>
      <c r="D1646" s="18">
        <v>826</v>
      </c>
      <c r="F1646" s="4"/>
    </row>
    <row r="1647" spans="2:6" ht="15" x14ac:dyDescent="0.25">
      <c r="B1647" s="17">
        <v>1911</v>
      </c>
      <c r="C1647" s="17" t="s">
        <v>5643</v>
      </c>
      <c r="D1647" s="18">
        <v>826</v>
      </c>
      <c r="F1647" s="4"/>
    </row>
    <row r="1648" spans="2:6" ht="15" x14ac:dyDescent="0.25">
      <c r="B1648" s="17">
        <v>1912</v>
      </c>
      <c r="C1648" s="17" t="s">
        <v>5642</v>
      </c>
      <c r="D1648" s="18">
        <v>854</v>
      </c>
      <c r="F1648" s="4"/>
    </row>
    <row r="1649" spans="2:6" ht="15" x14ac:dyDescent="0.25">
      <c r="B1649" s="17">
        <v>1913</v>
      </c>
      <c r="C1649" s="17" t="s">
        <v>5641</v>
      </c>
      <c r="D1649" s="18">
        <v>802</v>
      </c>
      <c r="F1649" s="4"/>
    </row>
    <row r="1650" spans="2:6" ht="15" x14ac:dyDescent="0.25">
      <c r="B1650" s="17">
        <v>1914</v>
      </c>
      <c r="C1650" s="17" t="s">
        <v>5640</v>
      </c>
      <c r="D1650" s="18">
        <v>895</v>
      </c>
      <c r="F1650" s="4"/>
    </row>
    <row r="1651" spans="2:6" ht="15" x14ac:dyDescent="0.25">
      <c r="B1651" s="17">
        <v>1915</v>
      </c>
      <c r="C1651" s="17" t="s">
        <v>5639</v>
      </c>
      <c r="D1651" s="18">
        <v>947</v>
      </c>
      <c r="F1651" s="4"/>
    </row>
    <row r="1652" spans="2:6" ht="15" x14ac:dyDescent="0.25">
      <c r="B1652" s="17">
        <v>1916</v>
      </c>
      <c r="C1652" s="17" t="s">
        <v>5638</v>
      </c>
      <c r="D1652" s="18">
        <v>888</v>
      </c>
      <c r="F1652" s="4"/>
    </row>
    <row r="1653" spans="2:6" ht="15" x14ac:dyDescent="0.25">
      <c r="B1653" s="17">
        <v>1917</v>
      </c>
      <c r="C1653" s="17" t="s">
        <v>5637</v>
      </c>
      <c r="D1653" s="18">
        <v>946</v>
      </c>
      <c r="F1653" s="4"/>
    </row>
    <row r="1654" spans="2:6" ht="15" x14ac:dyDescent="0.25">
      <c r="B1654" s="17">
        <v>1918</v>
      </c>
      <c r="C1654" s="17" t="s">
        <v>5636</v>
      </c>
      <c r="D1654" s="18">
        <v>925</v>
      </c>
      <c r="F1654" s="4"/>
    </row>
    <row r="1655" spans="2:6" ht="15" x14ac:dyDescent="0.25">
      <c r="B1655" s="17">
        <v>1919</v>
      </c>
      <c r="C1655" s="17" t="s">
        <v>5635</v>
      </c>
      <c r="D1655" s="18">
        <v>929</v>
      </c>
      <c r="F1655" s="4"/>
    </row>
    <row r="1656" spans="2:6" ht="15" x14ac:dyDescent="0.25">
      <c r="B1656" s="17">
        <v>1920</v>
      </c>
      <c r="C1656" s="17" t="s">
        <v>5634</v>
      </c>
      <c r="D1656" s="18">
        <v>957</v>
      </c>
      <c r="F1656" s="4"/>
    </row>
    <row r="1657" spans="2:6" ht="15" x14ac:dyDescent="0.25">
      <c r="B1657" s="17">
        <v>1921</v>
      </c>
      <c r="C1657" s="17" t="s">
        <v>5633</v>
      </c>
      <c r="D1657" s="18">
        <v>926</v>
      </c>
      <c r="F1657" s="4"/>
    </row>
    <row r="1658" spans="2:6" ht="15" x14ac:dyDescent="0.25">
      <c r="B1658" s="17">
        <v>1922</v>
      </c>
      <c r="C1658" s="17" t="s">
        <v>5632</v>
      </c>
      <c r="D1658" s="18">
        <v>964</v>
      </c>
      <c r="F1658" s="4"/>
    </row>
    <row r="1659" spans="2:6" ht="15" x14ac:dyDescent="0.25">
      <c r="B1659" s="17">
        <v>1923</v>
      </c>
      <c r="C1659" s="17" t="s">
        <v>5631</v>
      </c>
      <c r="D1659" s="18">
        <v>974</v>
      </c>
      <c r="F1659" s="4"/>
    </row>
    <row r="1660" spans="2:6" ht="15" x14ac:dyDescent="0.25">
      <c r="B1660" s="17">
        <v>1924</v>
      </c>
      <c r="C1660" s="17" t="s">
        <v>5630</v>
      </c>
      <c r="D1660" s="18">
        <v>952</v>
      </c>
      <c r="F1660" s="4"/>
    </row>
    <row r="1661" spans="2:6" ht="15" x14ac:dyDescent="0.25">
      <c r="B1661" s="17">
        <v>1925</v>
      </c>
      <c r="C1661" s="17" t="s">
        <v>5629</v>
      </c>
      <c r="D1661" s="18">
        <v>962</v>
      </c>
      <c r="F1661" s="4"/>
    </row>
    <row r="1662" spans="2:6" ht="15" x14ac:dyDescent="0.25">
      <c r="B1662" s="17">
        <v>1926</v>
      </c>
      <c r="C1662" s="17" t="s">
        <v>5628</v>
      </c>
      <c r="D1662" s="18">
        <v>953</v>
      </c>
      <c r="F1662" s="4"/>
    </row>
    <row r="1663" spans="2:6" ht="15" x14ac:dyDescent="0.25">
      <c r="B1663" s="17">
        <v>1927</v>
      </c>
      <c r="C1663" s="17" t="s">
        <v>5627</v>
      </c>
      <c r="D1663" s="18">
        <v>943</v>
      </c>
      <c r="F1663" s="4"/>
    </row>
    <row r="1664" spans="2:6" ht="15" x14ac:dyDescent="0.25">
      <c r="B1664" s="17">
        <v>1928</v>
      </c>
      <c r="C1664" s="17" t="s">
        <v>5626</v>
      </c>
      <c r="D1664" s="18">
        <v>970</v>
      </c>
      <c r="F1664" s="4"/>
    </row>
    <row r="1665" spans="2:6" ht="15" x14ac:dyDescent="0.25">
      <c r="B1665" s="17">
        <v>1929</v>
      </c>
      <c r="C1665" s="17" t="s">
        <v>5625</v>
      </c>
      <c r="D1665" s="18">
        <v>855</v>
      </c>
      <c r="F1665" s="4"/>
    </row>
    <row r="1666" spans="2:6" ht="15" x14ac:dyDescent="0.25">
      <c r="B1666" s="17">
        <v>1930</v>
      </c>
      <c r="C1666" s="17" t="s">
        <v>5624</v>
      </c>
      <c r="D1666" s="18">
        <v>860</v>
      </c>
      <c r="F1666" s="4"/>
    </row>
    <row r="1667" spans="2:6" ht="15" x14ac:dyDescent="0.25">
      <c r="B1667" s="17">
        <v>1931</v>
      </c>
      <c r="C1667" s="17" t="s">
        <v>5623</v>
      </c>
      <c r="D1667" s="18">
        <v>845</v>
      </c>
      <c r="F1667" s="4"/>
    </row>
    <row r="1668" spans="2:6" ht="15" x14ac:dyDescent="0.25">
      <c r="B1668" s="17">
        <v>1932</v>
      </c>
      <c r="C1668" s="17" t="s">
        <v>2884</v>
      </c>
      <c r="D1668" s="18">
        <v>849</v>
      </c>
      <c r="F1668" s="4"/>
    </row>
    <row r="1669" spans="2:6" ht="15" x14ac:dyDescent="0.25">
      <c r="B1669" s="17">
        <v>1933</v>
      </c>
      <c r="C1669" s="17" t="s">
        <v>5622</v>
      </c>
      <c r="D1669" s="18">
        <v>906</v>
      </c>
      <c r="F1669" s="4"/>
    </row>
    <row r="1670" spans="2:6" ht="15" x14ac:dyDescent="0.25">
      <c r="B1670" s="17">
        <v>1934</v>
      </c>
      <c r="C1670" s="17" t="s">
        <v>5621</v>
      </c>
      <c r="D1670" s="18">
        <v>829</v>
      </c>
      <c r="F1670" s="4"/>
    </row>
    <row r="1671" spans="2:6" ht="15" x14ac:dyDescent="0.25">
      <c r="B1671" s="17">
        <v>1935</v>
      </c>
      <c r="C1671" s="17" t="s">
        <v>5620</v>
      </c>
      <c r="D1671" s="18">
        <v>810</v>
      </c>
      <c r="F1671" s="4"/>
    </row>
    <row r="1672" spans="2:6" ht="15" x14ac:dyDescent="0.25">
      <c r="B1672" s="17">
        <v>1936</v>
      </c>
      <c r="C1672" s="17" t="s">
        <v>4025</v>
      </c>
      <c r="D1672" s="18">
        <v>878</v>
      </c>
      <c r="F1672" s="4"/>
    </row>
    <row r="1673" spans="2:6" ht="15" x14ac:dyDescent="0.25">
      <c r="B1673" s="17">
        <v>1937</v>
      </c>
      <c r="C1673" s="17" t="s">
        <v>5619</v>
      </c>
      <c r="D1673" s="18">
        <v>850</v>
      </c>
      <c r="F1673" s="4"/>
    </row>
    <row r="1674" spans="2:6" ht="15" x14ac:dyDescent="0.25">
      <c r="B1674" s="17">
        <v>1938</v>
      </c>
      <c r="C1674" s="17" t="s">
        <v>5618</v>
      </c>
      <c r="D1674" s="18">
        <v>811</v>
      </c>
      <c r="F1674" s="4"/>
    </row>
    <row r="1675" spans="2:6" ht="15" x14ac:dyDescent="0.25">
      <c r="B1675" s="17">
        <v>1939</v>
      </c>
      <c r="C1675" s="17" t="s">
        <v>5617</v>
      </c>
      <c r="D1675" s="18">
        <v>821</v>
      </c>
      <c r="F1675" s="4"/>
    </row>
    <row r="1676" spans="2:6" ht="15" x14ac:dyDescent="0.25">
      <c r="B1676" s="17">
        <v>1940</v>
      </c>
      <c r="C1676" s="17" t="s">
        <v>5616</v>
      </c>
      <c r="D1676" s="18">
        <v>905</v>
      </c>
      <c r="F1676" s="4"/>
    </row>
    <row r="1677" spans="2:6" ht="15" x14ac:dyDescent="0.25">
      <c r="B1677" s="17">
        <v>1941</v>
      </c>
      <c r="C1677" s="17" t="s">
        <v>5615</v>
      </c>
      <c r="D1677" s="18">
        <v>868</v>
      </c>
      <c r="F1677" s="4"/>
    </row>
    <row r="1678" spans="2:6" ht="15" x14ac:dyDescent="0.25">
      <c r="B1678" s="17">
        <v>1942</v>
      </c>
      <c r="C1678" s="17" t="s">
        <v>5614</v>
      </c>
      <c r="D1678" s="18">
        <v>896</v>
      </c>
      <c r="F1678" s="4"/>
    </row>
    <row r="1679" spans="2:6" ht="15" x14ac:dyDescent="0.25">
      <c r="B1679" s="17">
        <v>1943</v>
      </c>
      <c r="C1679" s="17" t="s">
        <v>5613</v>
      </c>
      <c r="D1679" s="18">
        <v>911</v>
      </c>
      <c r="F1679" s="4"/>
    </row>
    <row r="1680" spans="2:6" ht="15" x14ac:dyDescent="0.25">
      <c r="B1680" s="17">
        <v>1944</v>
      </c>
      <c r="C1680" s="17" t="s">
        <v>5612</v>
      </c>
      <c r="D1680" s="18">
        <v>861</v>
      </c>
      <c r="F1680" s="4"/>
    </row>
    <row r="1681" spans="2:6" ht="15" x14ac:dyDescent="0.25">
      <c r="B1681" s="17">
        <v>1945</v>
      </c>
      <c r="C1681" s="17" t="s">
        <v>5611</v>
      </c>
      <c r="D1681" s="18">
        <v>887</v>
      </c>
      <c r="F1681" s="4"/>
    </row>
    <row r="1682" spans="2:6" ht="15" x14ac:dyDescent="0.25">
      <c r="B1682" s="17">
        <v>1946</v>
      </c>
      <c r="C1682" s="17" t="s">
        <v>5610</v>
      </c>
      <c r="D1682" s="18">
        <v>840</v>
      </c>
      <c r="F1682" s="4"/>
    </row>
    <row r="1683" spans="2:6" ht="15" x14ac:dyDescent="0.25">
      <c r="B1683" s="17">
        <v>1947</v>
      </c>
      <c r="C1683" s="17" t="s">
        <v>5609</v>
      </c>
      <c r="D1683" s="18">
        <v>890</v>
      </c>
      <c r="F1683" s="4"/>
    </row>
    <row r="1684" spans="2:6" ht="15" x14ac:dyDescent="0.25">
      <c r="B1684" s="17">
        <v>1948</v>
      </c>
      <c r="C1684" s="17" t="s">
        <v>5608</v>
      </c>
      <c r="D1684" s="18">
        <v>869</v>
      </c>
      <c r="F1684" s="4"/>
    </row>
    <row r="1685" spans="2:6" ht="15" x14ac:dyDescent="0.25">
      <c r="B1685" s="17">
        <v>1949</v>
      </c>
      <c r="C1685" s="17" t="s">
        <v>5607</v>
      </c>
      <c r="D1685" s="18">
        <v>821</v>
      </c>
      <c r="F1685" s="4"/>
    </row>
    <row r="1686" spans="2:6" ht="15" x14ac:dyDescent="0.25">
      <c r="B1686" s="17">
        <v>1950</v>
      </c>
      <c r="C1686" s="17" t="s">
        <v>5606</v>
      </c>
      <c r="D1686" s="18">
        <v>851</v>
      </c>
      <c r="F1686" s="4"/>
    </row>
    <row r="1687" spans="2:6" ht="15" x14ac:dyDescent="0.25">
      <c r="B1687" s="17">
        <v>1951</v>
      </c>
      <c r="C1687" s="17" t="s">
        <v>5605</v>
      </c>
      <c r="D1687" s="18">
        <v>806</v>
      </c>
      <c r="F1687" s="4"/>
    </row>
    <row r="1688" spans="2:6" ht="15" x14ac:dyDescent="0.25">
      <c r="B1688" s="17">
        <v>1952</v>
      </c>
      <c r="C1688" s="17" t="s">
        <v>5604</v>
      </c>
      <c r="D1688" s="18">
        <v>775</v>
      </c>
      <c r="F1688" s="4"/>
    </row>
    <row r="1689" spans="2:6" ht="15" x14ac:dyDescent="0.25">
      <c r="B1689" s="17">
        <v>1953</v>
      </c>
      <c r="C1689" s="17" t="s">
        <v>5481</v>
      </c>
      <c r="D1689" s="18">
        <v>759</v>
      </c>
      <c r="F1689" s="4"/>
    </row>
    <row r="1690" spans="2:6" ht="15" x14ac:dyDescent="0.25">
      <c r="B1690" s="17">
        <v>1954</v>
      </c>
      <c r="C1690" s="17" t="s">
        <v>5603</v>
      </c>
      <c r="D1690" s="18">
        <v>783</v>
      </c>
      <c r="F1690" s="4"/>
    </row>
    <row r="1691" spans="2:6" ht="15" x14ac:dyDescent="0.25">
      <c r="B1691" s="17">
        <v>1955</v>
      </c>
      <c r="C1691" s="17" t="s">
        <v>5200</v>
      </c>
      <c r="D1691" s="18">
        <v>733</v>
      </c>
      <c r="F1691" s="4"/>
    </row>
    <row r="1692" spans="2:6" ht="15" x14ac:dyDescent="0.25">
      <c r="B1692" s="17">
        <v>1956</v>
      </c>
      <c r="C1692" s="17" t="s">
        <v>5602</v>
      </c>
      <c r="D1692" s="18">
        <v>784</v>
      </c>
      <c r="F1692" s="4"/>
    </row>
    <row r="1693" spans="2:6" ht="15" x14ac:dyDescent="0.25">
      <c r="B1693" s="17">
        <v>1957</v>
      </c>
      <c r="C1693" s="17" t="s">
        <v>5601</v>
      </c>
      <c r="D1693" s="18">
        <v>701</v>
      </c>
      <c r="F1693" s="4"/>
    </row>
    <row r="1694" spans="2:6" ht="15" x14ac:dyDescent="0.25">
      <c r="B1694" s="17">
        <v>1958</v>
      </c>
      <c r="C1694" s="17" t="s">
        <v>5600</v>
      </c>
      <c r="D1694" s="18">
        <v>719</v>
      </c>
      <c r="F1694" s="4"/>
    </row>
    <row r="1695" spans="2:6" ht="15" x14ac:dyDescent="0.25">
      <c r="B1695" s="17">
        <v>1959</v>
      </c>
      <c r="C1695" s="17" t="s">
        <v>5599</v>
      </c>
      <c r="D1695" s="18">
        <v>709</v>
      </c>
      <c r="F1695" s="4"/>
    </row>
    <row r="1696" spans="2:6" ht="15" x14ac:dyDescent="0.25">
      <c r="B1696" s="17">
        <v>1960</v>
      </c>
      <c r="C1696" s="17" t="s">
        <v>5598</v>
      </c>
      <c r="D1696" s="18">
        <v>719</v>
      </c>
      <c r="F1696" s="4"/>
    </row>
    <row r="1697" spans="2:6" ht="15" x14ac:dyDescent="0.25">
      <c r="B1697" s="17">
        <v>1961</v>
      </c>
      <c r="C1697" s="17" t="s">
        <v>5597</v>
      </c>
      <c r="D1697" s="18">
        <v>722</v>
      </c>
      <c r="F1697" s="4"/>
    </row>
    <row r="1698" spans="2:6" ht="15" x14ac:dyDescent="0.25">
      <c r="B1698" s="17">
        <v>1962</v>
      </c>
      <c r="C1698" s="17" t="s">
        <v>5596</v>
      </c>
      <c r="D1698" s="18">
        <v>844</v>
      </c>
      <c r="F1698" s="4"/>
    </row>
    <row r="1699" spans="2:6" ht="15" x14ac:dyDescent="0.25">
      <c r="B1699" s="17">
        <v>1963</v>
      </c>
      <c r="C1699" s="17" t="s">
        <v>5595</v>
      </c>
      <c r="D1699" s="18">
        <v>674</v>
      </c>
      <c r="F1699" s="4"/>
    </row>
    <row r="1700" spans="2:6" ht="15" x14ac:dyDescent="0.25">
      <c r="B1700" s="17">
        <v>1964</v>
      </c>
      <c r="C1700" s="17" t="s">
        <v>5594</v>
      </c>
      <c r="D1700" s="18">
        <v>718</v>
      </c>
      <c r="F1700" s="4"/>
    </row>
    <row r="1701" spans="2:6" ht="15" x14ac:dyDescent="0.25">
      <c r="B1701" s="17">
        <v>1965</v>
      </c>
      <c r="C1701" s="17" t="s">
        <v>5593</v>
      </c>
      <c r="D1701" s="18">
        <v>693</v>
      </c>
      <c r="F1701" s="4"/>
    </row>
    <row r="1702" spans="2:6" ht="15" x14ac:dyDescent="0.25">
      <c r="B1702" s="17">
        <v>1966</v>
      </c>
      <c r="C1702" s="17" t="s">
        <v>5592</v>
      </c>
      <c r="D1702" s="18">
        <v>791</v>
      </c>
      <c r="F1702" s="4"/>
    </row>
    <row r="1703" spans="2:6" ht="15" x14ac:dyDescent="0.25">
      <c r="B1703" s="17">
        <v>1967</v>
      </c>
      <c r="C1703" s="17" t="s">
        <v>778</v>
      </c>
      <c r="D1703" s="18">
        <v>705</v>
      </c>
      <c r="F1703" s="4"/>
    </row>
    <row r="1704" spans="2:6" ht="15" x14ac:dyDescent="0.25">
      <c r="B1704" s="17">
        <v>1968</v>
      </c>
      <c r="C1704" s="17" t="s">
        <v>5591</v>
      </c>
      <c r="D1704" s="18">
        <v>693</v>
      </c>
      <c r="F1704" s="4"/>
    </row>
    <row r="1705" spans="2:6" ht="15" x14ac:dyDescent="0.25">
      <c r="B1705" s="17">
        <v>1969</v>
      </c>
      <c r="C1705" s="17" t="s">
        <v>3968</v>
      </c>
      <c r="D1705" s="18">
        <v>725</v>
      </c>
      <c r="F1705" s="4"/>
    </row>
    <row r="1706" spans="2:6" ht="15" x14ac:dyDescent="0.25">
      <c r="B1706" s="17">
        <v>1970</v>
      </c>
      <c r="C1706" s="17" t="s">
        <v>2119</v>
      </c>
      <c r="D1706" s="18">
        <v>689</v>
      </c>
      <c r="F1706" s="4"/>
    </row>
    <row r="1707" spans="2:6" ht="15" x14ac:dyDescent="0.25">
      <c r="B1707" s="17">
        <v>1971</v>
      </c>
      <c r="C1707" s="17" t="s">
        <v>5590</v>
      </c>
      <c r="D1707" s="18">
        <v>695</v>
      </c>
      <c r="F1707" s="4"/>
    </row>
    <row r="1708" spans="2:6" ht="15" x14ac:dyDescent="0.25">
      <c r="B1708" s="17">
        <v>1972</v>
      </c>
      <c r="C1708" s="17" t="s">
        <v>5589</v>
      </c>
      <c r="D1708" s="18">
        <v>726</v>
      </c>
      <c r="F1708" s="4"/>
    </row>
    <row r="1709" spans="2:6" ht="15" x14ac:dyDescent="0.25">
      <c r="B1709" s="17">
        <v>1973</v>
      </c>
      <c r="C1709" s="17" t="s">
        <v>5588</v>
      </c>
      <c r="D1709" s="18">
        <v>700</v>
      </c>
      <c r="F1709" s="4"/>
    </row>
    <row r="1710" spans="2:6" ht="15" x14ac:dyDescent="0.25">
      <c r="B1710" s="17">
        <v>1974</v>
      </c>
      <c r="C1710" s="17" t="s">
        <v>5587</v>
      </c>
      <c r="D1710" s="18">
        <v>686</v>
      </c>
      <c r="F1710" s="4"/>
    </row>
    <row r="1711" spans="2:6" ht="15" x14ac:dyDescent="0.25">
      <c r="B1711" s="17">
        <v>1975</v>
      </c>
      <c r="C1711" s="17" t="s">
        <v>5191</v>
      </c>
      <c r="D1711" s="18">
        <v>674</v>
      </c>
      <c r="F1711" s="4"/>
    </row>
    <row r="1712" spans="2:6" ht="15" x14ac:dyDescent="0.25">
      <c r="B1712" s="17">
        <v>1976</v>
      </c>
      <c r="C1712" s="17" t="s">
        <v>5586</v>
      </c>
      <c r="D1712" s="18">
        <v>677</v>
      </c>
      <c r="F1712" s="4"/>
    </row>
    <row r="1713" spans="2:6" ht="15" x14ac:dyDescent="0.25">
      <c r="B1713" s="17">
        <v>1977</v>
      </c>
      <c r="C1713" s="17" t="s">
        <v>5585</v>
      </c>
      <c r="D1713" s="18">
        <v>688</v>
      </c>
      <c r="F1713" s="4"/>
    </row>
    <row r="1714" spans="2:6" ht="15" x14ac:dyDescent="0.25">
      <c r="B1714" s="17">
        <v>1978</v>
      </c>
      <c r="C1714" s="17" t="s">
        <v>5584</v>
      </c>
      <c r="D1714" s="18">
        <v>701</v>
      </c>
      <c r="F1714" s="4"/>
    </row>
    <row r="1715" spans="2:6" ht="15" x14ac:dyDescent="0.25">
      <c r="B1715" s="17">
        <v>1979</v>
      </c>
      <c r="C1715" s="17" t="s">
        <v>5583</v>
      </c>
      <c r="D1715" s="18">
        <v>699</v>
      </c>
      <c r="F1715" s="4"/>
    </row>
    <row r="1716" spans="2:6" ht="15" x14ac:dyDescent="0.25">
      <c r="B1716" s="17">
        <v>1980</v>
      </c>
      <c r="C1716" s="17" t="s">
        <v>5582</v>
      </c>
      <c r="D1716" s="18">
        <v>698</v>
      </c>
      <c r="F1716" s="4"/>
    </row>
    <row r="1717" spans="2:6" ht="15" x14ac:dyDescent="0.25">
      <c r="B1717" s="17">
        <v>1981</v>
      </c>
      <c r="C1717" s="17" t="s">
        <v>5581</v>
      </c>
      <c r="D1717" s="18">
        <v>717</v>
      </c>
      <c r="F1717" s="4"/>
    </row>
    <row r="1718" spans="2:6" ht="15" x14ac:dyDescent="0.25">
      <c r="B1718" s="17">
        <v>1982</v>
      </c>
      <c r="C1718" s="17" t="s">
        <v>5580</v>
      </c>
      <c r="D1718" s="18">
        <v>702</v>
      </c>
      <c r="F1718" s="4"/>
    </row>
    <row r="1719" spans="2:6" ht="15" x14ac:dyDescent="0.25">
      <c r="B1719" s="17">
        <v>1983</v>
      </c>
      <c r="C1719" s="17" t="s">
        <v>5579</v>
      </c>
      <c r="D1719" s="18">
        <v>677</v>
      </c>
      <c r="F1719" s="4"/>
    </row>
    <row r="1720" spans="2:6" ht="15" x14ac:dyDescent="0.25">
      <c r="B1720" s="17">
        <v>1984</v>
      </c>
      <c r="C1720" s="17" t="s">
        <v>5578</v>
      </c>
      <c r="D1720" s="18">
        <v>978</v>
      </c>
      <c r="F1720" s="4"/>
    </row>
    <row r="1721" spans="2:6" ht="15" x14ac:dyDescent="0.25">
      <c r="B1721" s="17">
        <v>1985</v>
      </c>
      <c r="C1721" s="17" t="s">
        <v>5577</v>
      </c>
      <c r="D1721" s="18">
        <v>956</v>
      </c>
      <c r="F1721" s="4"/>
    </row>
    <row r="1722" spans="2:6" ht="15" x14ac:dyDescent="0.25">
      <c r="B1722" s="17">
        <v>1986</v>
      </c>
      <c r="C1722" s="17" t="s">
        <v>5576</v>
      </c>
      <c r="D1722" s="18">
        <v>920</v>
      </c>
      <c r="F1722" s="4"/>
    </row>
    <row r="1723" spans="2:6" ht="15" x14ac:dyDescent="0.25">
      <c r="B1723" s="17">
        <v>2001</v>
      </c>
      <c r="C1723" s="17" t="s">
        <v>5575</v>
      </c>
      <c r="D1723" s="18">
        <v>715</v>
      </c>
      <c r="F1723" s="4"/>
    </row>
    <row r="1724" spans="2:6" ht="15" x14ac:dyDescent="0.25">
      <c r="B1724" s="17">
        <v>2002</v>
      </c>
      <c r="C1724" s="17" t="s">
        <v>279</v>
      </c>
      <c r="D1724" s="18">
        <v>708</v>
      </c>
      <c r="F1724" s="4"/>
    </row>
    <row r="1725" spans="2:6" ht="15" x14ac:dyDescent="0.25">
      <c r="B1725" s="17">
        <v>2003</v>
      </c>
      <c r="C1725" s="17" t="s">
        <v>695</v>
      </c>
      <c r="D1725" s="18">
        <v>702</v>
      </c>
      <c r="F1725" s="4"/>
    </row>
    <row r="1726" spans="2:6" ht="15" x14ac:dyDescent="0.25">
      <c r="B1726" s="17">
        <v>2004</v>
      </c>
      <c r="C1726" s="17" t="s">
        <v>5574</v>
      </c>
      <c r="D1726" s="18">
        <v>702</v>
      </c>
      <c r="F1726" s="4"/>
    </row>
    <row r="1727" spans="2:6" ht="15" x14ac:dyDescent="0.25">
      <c r="B1727" s="17">
        <v>2005</v>
      </c>
      <c r="C1727" s="17" t="s">
        <v>5573</v>
      </c>
      <c r="D1727" s="18">
        <v>702</v>
      </c>
      <c r="F1727" s="4"/>
    </row>
    <row r="1728" spans="2:6" ht="15" x14ac:dyDescent="0.25">
      <c r="B1728" s="17">
        <v>2006</v>
      </c>
      <c r="C1728" s="17" t="s">
        <v>5572</v>
      </c>
      <c r="D1728" s="18">
        <v>714</v>
      </c>
      <c r="F1728" s="4"/>
    </row>
    <row r="1729" spans="2:6" ht="15" x14ac:dyDescent="0.25">
      <c r="B1729" s="17">
        <v>2007</v>
      </c>
      <c r="C1729" s="17" t="s">
        <v>3112</v>
      </c>
      <c r="D1729" s="18">
        <v>741</v>
      </c>
      <c r="F1729" s="4"/>
    </row>
    <row r="1730" spans="2:6" ht="15" x14ac:dyDescent="0.25">
      <c r="B1730" s="17">
        <v>2008</v>
      </c>
      <c r="C1730" s="17" t="s">
        <v>5571</v>
      </c>
      <c r="D1730" s="18">
        <v>685</v>
      </c>
      <c r="F1730" s="4"/>
    </row>
    <row r="1731" spans="2:6" ht="15" x14ac:dyDescent="0.25">
      <c r="B1731" s="17">
        <v>2009</v>
      </c>
      <c r="C1731" s="17" t="s">
        <v>5570</v>
      </c>
      <c r="D1731" s="18">
        <v>734</v>
      </c>
      <c r="F1731" s="4"/>
    </row>
    <row r="1732" spans="2:6" ht="15" x14ac:dyDescent="0.25">
      <c r="B1732" s="17">
        <v>2010</v>
      </c>
      <c r="C1732" s="17" t="s">
        <v>5569</v>
      </c>
      <c r="D1732" s="18">
        <v>710</v>
      </c>
      <c r="F1732" s="4"/>
    </row>
    <row r="1733" spans="2:6" ht="15" x14ac:dyDescent="0.25">
      <c r="B1733" s="17">
        <v>2011</v>
      </c>
      <c r="C1733" s="17" t="s">
        <v>5568</v>
      </c>
      <c r="D1733" s="18">
        <v>733</v>
      </c>
      <c r="F1733" s="4"/>
    </row>
    <row r="1734" spans="2:6" ht="15" x14ac:dyDescent="0.25">
      <c r="B1734" s="17">
        <v>2012</v>
      </c>
      <c r="C1734" s="17" t="s">
        <v>5567</v>
      </c>
      <c r="D1734" s="18">
        <v>689</v>
      </c>
      <c r="F1734" s="4"/>
    </row>
    <row r="1735" spans="2:6" ht="15" x14ac:dyDescent="0.25">
      <c r="B1735" s="17">
        <v>2013</v>
      </c>
      <c r="C1735" s="17" t="s">
        <v>5566</v>
      </c>
      <c r="D1735" s="18">
        <v>675</v>
      </c>
      <c r="F1735" s="4"/>
    </row>
    <row r="1736" spans="2:6" ht="15" x14ac:dyDescent="0.25">
      <c r="B1736" s="17">
        <v>2014</v>
      </c>
      <c r="C1736" s="17" t="s">
        <v>3424</v>
      </c>
      <c r="D1736" s="18">
        <v>746</v>
      </c>
      <c r="F1736" s="4"/>
    </row>
    <row r="1737" spans="2:6" ht="15" x14ac:dyDescent="0.25">
      <c r="B1737" s="17">
        <v>2015</v>
      </c>
      <c r="C1737" s="17" t="s">
        <v>5565</v>
      </c>
      <c r="D1737" s="18">
        <v>738</v>
      </c>
      <c r="F1737" s="4"/>
    </row>
    <row r="1738" spans="2:6" ht="15" x14ac:dyDescent="0.25">
      <c r="B1738" s="17">
        <v>2016</v>
      </c>
      <c r="C1738" s="17" t="s">
        <v>5564</v>
      </c>
      <c r="D1738" s="18">
        <v>639</v>
      </c>
      <c r="F1738" s="4"/>
    </row>
    <row r="1739" spans="2:6" ht="15" x14ac:dyDescent="0.25">
      <c r="B1739" s="17">
        <v>2017</v>
      </c>
      <c r="C1739" s="17" t="s">
        <v>5563</v>
      </c>
      <c r="D1739" s="18">
        <v>758</v>
      </c>
      <c r="F1739" s="4"/>
    </row>
    <row r="1740" spans="2:6" ht="15" x14ac:dyDescent="0.25">
      <c r="B1740" s="17">
        <v>2018</v>
      </c>
      <c r="C1740" s="17" t="s">
        <v>5562</v>
      </c>
      <c r="D1740" s="18">
        <v>734</v>
      </c>
      <c r="F1740" s="4"/>
    </row>
    <row r="1741" spans="2:6" ht="15" x14ac:dyDescent="0.25">
      <c r="B1741" s="17">
        <v>2019</v>
      </c>
      <c r="C1741" s="17" t="s">
        <v>5561</v>
      </c>
      <c r="D1741" s="18">
        <v>734</v>
      </c>
      <c r="F1741" s="4"/>
    </row>
    <row r="1742" spans="2:6" ht="15" x14ac:dyDescent="0.25">
      <c r="B1742" s="17">
        <v>2020</v>
      </c>
      <c r="C1742" s="17" t="s">
        <v>5560</v>
      </c>
      <c r="D1742" s="18">
        <v>818</v>
      </c>
      <c r="F1742" s="4"/>
    </row>
    <row r="1743" spans="2:6" ht="15" x14ac:dyDescent="0.25">
      <c r="B1743" s="17">
        <v>2021</v>
      </c>
      <c r="C1743" s="17" t="s">
        <v>5559</v>
      </c>
      <c r="D1743" s="18">
        <v>756</v>
      </c>
      <c r="F1743" s="4"/>
    </row>
    <row r="1744" spans="2:6" ht="15" x14ac:dyDescent="0.25">
      <c r="B1744" s="17">
        <v>2022</v>
      </c>
      <c r="C1744" s="17" t="s">
        <v>5558</v>
      </c>
      <c r="D1744" s="18">
        <v>759</v>
      </c>
      <c r="F1744" s="4"/>
    </row>
    <row r="1745" spans="2:6" ht="15" x14ac:dyDescent="0.25">
      <c r="B1745" s="17">
        <v>2023</v>
      </c>
      <c r="C1745" s="17" t="s">
        <v>5557</v>
      </c>
      <c r="D1745" s="18">
        <v>847</v>
      </c>
      <c r="F1745" s="4"/>
    </row>
    <row r="1746" spans="2:6" ht="15" x14ac:dyDescent="0.25">
      <c r="B1746" s="17">
        <v>2024</v>
      </c>
      <c r="C1746" s="17" t="s">
        <v>5556</v>
      </c>
      <c r="D1746" s="18">
        <v>795</v>
      </c>
      <c r="F1746" s="4"/>
    </row>
    <row r="1747" spans="2:6" ht="15" x14ac:dyDescent="0.25">
      <c r="B1747" s="17">
        <v>2025</v>
      </c>
      <c r="C1747" s="17" t="s">
        <v>5555</v>
      </c>
      <c r="D1747" s="18">
        <v>884</v>
      </c>
      <c r="F1747" s="4"/>
    </row>
    <row r="1748" spans="2:6" ht="15" x14ac:dyDescent="0.25">
      <c r="B1748" s="17">
        <v>2027</v>
      </c>
      <c r="C1748" s="17" t="s">
        <v>5554</v>
      </c>
      <c r="D1748" s="18">
        <v>685</v>
      </c>
      <c r="F1748" s="4"/>
    </row>
    <row r="1749" spans="2:6" ht="15" x14ac:dyDescent="0.25">
      <c r="B1749" s="17">
        <v>2028</v>
      </c>
      <c r="C1749" s="17" t="s">
        <v>5553</v>
      </c>
      <c r="D1749" s="18">
        <v>646</v>
      </c>
      <c r="F1749" s="4"/>
    </row>
    <row r="1750" spans="2:6" ht="15" x14ac:dyDescent="0.25">
      <c r="B1750" s="17">
        <v>2029</v>
      </c>
      <c r="C1750" s="17" t="s">
        <v>5552</v>
      </c>
      <c r="D1750" s="18">
        <v>659</v>
      </c>
      <c r="F1750" s="4"/>
    </row>
    <row r="1751" spans="2:6" ht="15" x14ac:dyDescent="0.25">
      <c r="B1751" s="17">
        <v>2030</v>
      </c>
      <c r="C1751" s="17" t="s">
        <v>5551</v>
      </c>
      <c r="D1751" s="18">
        <v>964</v>
      </c>
      <c r="F1751" s="4"/>
    </row>
    <row r="1752" spans="2:6" ht="15" x14ac:dyDescent="0.25">
      <c r="B1752" s="17">
        <v>2031</v>
      </c>
      <c r="C1752" s="17" t="s">
        <v>5550</v>
      </c>
      <c r="D1752" s="18">
        <v>737</v>
      </c>
      <c r="F1752" s="4"/>
    </row>
    <row r="1753" spans="2:6" ht="15" x14ac:dyDescent="0.25">
      <c r="B1753" s="17">
        <v>2032</v>
      </c>
      <c r="C1753" s="17" t="s">
        <v>5549</v>
      </c>
      <c r="D1753" s="18">
        <v>731</v>
      </c>
      <c r="F1753" s="4"/>
    </row>
    <row r="1754" spans="2:6" ht="15" x14ac:dyDescent="0.25">
      <c r="B1754" s="17">
        <v>2033</v>
      </c>
      <c r="C1754" s="17" t="s">
        <v>5548</v>
      </c>
      <c r="D1754" s="18">
        <v>699</v>
      </c>
      <c r="F1754" s="4"/>
    </row>
    <row r="1755" spans="2:6" ht="15" x14ac:dyDescent="0.25">
      <c r="B1755" s="17">
        <v>2034</v>
      </c>
      <c r="C1755" s="17" t="s">
        <v>5547</v>
      </c>
      <c r="D1755" s="18">
        <v>761</v>
      </c>
      <c r="F1755" s="4"/>
    </row>
    <row r="1756" spans="2:6" ht="15" x14ac:dyDescent="0.25">
      <c r="B1756" s="17">
        <v>2035</v>
      </c>
      <c r="C1756" s="17" t="s">
        <v>5546</v>
      </c>
      <c r="D1756" s="18">
        <v>664</v>
      </c>
      <c r="F1756" s="4"/>
    </row>
    <row r="1757" spans="2:6" ht="15" x14ac:dyDescent="0.25">
      <c r="B1757" s="17">
        <v>2036</v>
      </c>
      <c r="C1757" s="17" t="s">
        <v>5545</v>
      </c>
      <c r="D1757" s="18">
        <v>682</v>
      </c>
      <c r="F1757" s="4"/>
    </row>
    <row r="1758" spans="2:6" ht="15" x14ac:dyDescent="0.25">
      <c r="B1758" s="17">
        <v>2037</v>
      </c>
      <c r="C1758" s="17" t="s">
        <v>5544</v>
      </c>
      <c r="D1758" s="18">
        <v>655</v>
      </c>
      <c r="F1758" s="4"/>
    </row>
    <row r="1759" spans="2:6" ht="15" x14ac:dyDescent="0.25">
      <c r="B1759" s="17">
        <v>2038</v>
      </c>
      <c r="C1759" s="17" t="s">
        <v>5543</v>
      </c>
      <c r="D1759" s="18">
        <v>697</v>
      </c>
      <c r="F1759" s="4"/>
    </row>
    <row r="1760" spans="2:6" ht="15" x14ac:dyDescent="0.25">
      <c r="B1760" s="17">
        <v>2039</v>
      </c>
      <c r="C1760" s="17" t="s">
        <v>5542</v>
      </c>
      <c r="D1760" s="18">
        <v>649</v>
      </c>
      <c r="F1760" s="4"/>
    </row>
    <row r="1761" spans="2:6" ht="15" x14ac:dyDescent="0.25">
      <c r="B1761" s="17">
        <v>2040</v>
      </c>
      <c r="C1761" s="17" t="s">
        <v>5541</v>
      </c>
      <c r="D1761" s="18">
        <v>623</v>
      </c>
      <c r="F1761" s="4"/>
    </row>
    <row r="1762" spans="2:6" ht="15" x14ac:dyDescent="0.25">
      <c r="B1762" s="17">
        <v>2041</v>
      </c>
      <c r="C1762" s="17" t="s">
        <v>5540</v>
      </c>
      <c r="D1762" s="18">
        <v>572</v>
      </c>
      <c r="F1762" s="4"/>
    </row>
    <row r="1763" spans="2:6" ht="15" x14ac:dyDescent="0.25">
      <c r="B1763" s="17">
        <v>2042</v>
      </c>
      <c r="C1763" s="17" t="s">
        <v>5539</v>
      </c>
      <c r="D1763" s="18">
        <v>574</v>
      </c>
      <c r="F1763" s="4"/>
    </row>
    <row r="1764" spans="2:6" ht="15" x14ac:dyDescent="0.25">
      <c r="B1764" s="17">
        <v>2043</v>
      </c>
      <c r="C1764" s="17" t="s">
        <v>5538</v>
      </c>
      <c r="D1764" s="18">
        <v>651</v>
      </c>
      <c r="F1764" s="4"/>
    </row>
    <row r="1765" spans="2:6" ht="15" x14ac:dyDescent="0.25">
      <c r="B1765" s="17">
        <v>2044</v>
      </c>
      <c r="C1765" s="17" t="s">
        <v>5537</v>
      </c>
      <c r="D1765" s="18">
        <v>693</v>
      </c>
      <c r="F1765" s="4"/>
    </row>
    <row r="1766" spans="2:6" ht="15" x14ac:dyDescent="0.25">
      <c r="B1766" s="17">
        <v>2045</v>
      </c>
      <c r="C1766" s="17" t="s">
        <v>5536</v>
      </c>
      <c r="D1766" s="18">
        <v>663</v>
      </c>
      <c r="F1766" s="4"/>
    </row>
    <row r="1767" spans="2:6" ht="15" x14ac:dyDescent="0.25">
      <c r="B1767" s="17">
        <v>2046</v>
      </c>
      <c r="C1767" s="17" t="s">
        <v>5535</v>
      </c>
      <c r="D1767" s="18">
        <v>962</v>
      </c>
      <c r="F1767" s="4"/>
    </row>
    <row r="1768" spans="2:6" ht="15" x14ac:dyDescent="0.25">
      <c r="B1768" s="17">
        <v>2047</v>
      </c>
      <c r="C1768" s="17" t="s">
        <v>5534</v>
      </c>
      <c r="D1768" s="18">
        <v>992</v>
      </c>
      <c r="F1768" s="4"/>
    </row>
    <row r="1769" spans="2:6" ht="15" x14ac:dyDescent="0.25">
      <c r="B1769" s="17">
        <v>2048</v>
      </c>
      <c r="C1769" s="17" t="s">
        <v>5533</v>
      </c>
      <c r="D1769" s="18">
        <v>956</v>
      </c>
      <c r="F1769" s="4"/>
    </row>
    <row r="1770" spans="2:6" ht="15" x14ac:dyDescent="0.25">
      <c r="B1770" s="17">
        <v>2049</v>
      </c>
      <c r="C1770" s="17" t="s">
        <v>5532</v>
      </c>
      <c r="D1770" s="18">
        <v>815</v>
      </c>
      <c r="F1770" s="4"/>
    </row>
    <row r="1771" spans="2:6" ht="15" x14ac:dyDescent="0.25">
      <c r="B1771" s="17">
        <v>2050</v>
      </c>
      <c r="C1771" s="17" t="s">
        <v>5531</v>
      </c>
      <c r="D1771" s="18">
        <v>888</v>
      </c>
      <c r="F1771" s="4"/>
    </row>
    <row r="1772" spans="2:6" ht="15" x14ac:dyDescent="0.25">
      <c r="B1772" s="17">
        <v>2051</v>
      </c>
      <c r="C1772" s="17" t="s">
        <v>5530</v>
      </c>
      <c r="D1772" s="18">
        <v>827</v>
      </c>
      <c r="F1772" s="4"/>
    </row>
    <row r="1773" spans="2:6" ht="15" x14ac:dyDescent="0.25">
      <c r="B1773" s="17">
        <v>2052</v>
      </c>
      <c r="C1773" s="17" t="s">
        <v>5529</v>
      </c>
      <c r="D1773" s="18">
        <v>860</v>
      </c>
      <c r="F1773" s="4"/>
    </row>
    <row r="1774" spans="2:6" ht="15" x14ac:dyDescent="0.25">
      <c r="B1774" s="17">
        <v>2053</v>
      </c>
      <c r="C1774" s="17" t="s">
        <v>5528</v>
      </c>
      <c r="D1774" s="18">
        <v>713</v>
      </c>
      <c r="F1774" s="4"/>
    </row>
    <row r="1775" spans="2:6" ht="15" x14ac:dyDescent="0.25">
      <c r="B1775" s="17">
        <v>2054</v>
      </c>
      <c r="C1775" s="17" t="s">
        <v>3870</v>
      </c>
      <c r="D1775" s="18">
        <v>729</v>
      </c>
      <c r="F1775" s="4"/>
    </row>
    <row r="1776" spans="2:6" ht="15" x14ac:dyDescent="0.25">
      <c r="B1776" s="17">
        <v>2055</v>
      </c>
      <c r="C1776" s="17" t="s">
        <v>5527</v>
      </c>
      <c r="D1776" s="18">
        <v>677</v>
      </c>
      <c r="F1776" s="4"/>
    </row>
    <row r="1777" spans="2:6" ht="15" x14ac:dyDescent="0.25">
      <c r="B1777" s="17">
        <v>2056</v>
      </c>
      <c r="C1777" s="17" t="s">
        <v>5526</v>
      </c>
      <c r="D1777" s="18">
        <v>1140</v>
      </c>
      <c r="F1777" s="4"/>
    </row>
    <row r="1778" spans="2:6" ht="15" x14ac:dyDescent="0.25">
      <c r="B1778" s="17">
        <v>2057</v>
      </c>
      <c r="C1778" s="17" t="s">
        <v>5525</v>
      </c>
      <c r="D1778" s="18">
        <v>1096</v>
      </c>
      <c r="F1778" s="4"/>
    </row>
    <row r="1779" spans="2:6" ht="15" x14ac:dyDescent="0.25">
      <c r="B1779" s="17">
        <v>2058</v>
      </c>
      <c r="C1779" s="17" t="s">
        <v>5524</v>
      </c>
      <c r="D1779" s="18">
        <v>1099</v>
      </c>
      <c r="F1779" s="4"/>
    </row>
    <row r="1780" spans="2:6" ht="15" x14ac:dyDescent="0.25">
      <c r="B1780" s="17">
        <v>2059</v>
      </c>
      <c r="C1780" s="17" t="s">
        <v>5523</v>
      </c>
      <c r="D1780" s="18">
        <v>1135</v>
      </c>
      <c r="F1780" s="4"/>
    </row>
    <row r="1781" spans="2:6" ht="15" x14ac:dyDescent="0.25">
      <c r="B1781" s="17">
        <v>2060</v>
      </c>
      <c r="C1781" s="17" t="s">
        <v>5522</v>
      </c>
      <c r="D1781" s="18">
        <v>1016</v>
      </c>
      <c r="F1781" s="4"/>
    </row>
    <row r="1782" spans="2:6" ht="15" x14ac:dyDescent="0.25">
      <c r="B1782" s="17">
        <v>2061</v>
      </c>
      <c r="C1782" s="17" t="s">
        <v>5521</v>
      </c>
      <c r="D1782" s="18">
        <v>969</v>
      </c>
      <c r="F1782" s="4"/>
    </row>
    <row r="1783" spans="2:6" ht="15" x14ac:dyDescent="0.25">
      <c r="B1783" s="17">
        <v>2062</v>
      </c>
      <c r="C1783" s="17" t="s">
        <v>5520</v>
      </c>
      <c r="D1783" s="18">
        <v>987</v>
      </c>
      <c r="F1783" s="4"/>
    </row>
    <row r="1784" spans="2:6" ht="15" x14ac:dyDescent="0.25">
      <c r="B1784" s="17">
        <v>2063</v>
      </c>
      <c r="C1784" s="17" t="s">
        <v>5519</v>
      </c>
      <c r="D1784" s="18">
        <v>913</v>
      </c>
      <c r="F1784" s="4"/>
    </row>
    <row r="1785" spans="2:6" ht="15" x14ac:dyDescent="0.25">
      <c r="B1785" s="17">
        <v>2064</v>
      </c>
      <c r="C1785" s="17" t="s">
        <v>5518</v>
      </c>
      <c r="D1785" s="18">
        <v>973</v>
      </c>
      <c r="F1785" s="4"/>
    </row>
    <row r="1786" spans="2:6" ht="15" x14ac:dyDescent="0.25">
      <c r="B1786" s="17">
        <v>2065</v>
      </c>
      <c r="C1786" s="17" t="s">
        <v>5517</v>
      </c>
      <c r="D1786" s="18">
        <v>806</v>
      </c>
      <c r="F1786" s="4"/>
    </row>
    <row r="1787" spans="2:6" ht="15" x14ac:dyDescent="0.25">
      <c r="B1787" s="17">
        <v>2066</v>
      </c>
      <c r="C1787" s="17" t="s">
        <v>5516</v>
      </c>
      <c r="D1787" s="18">
        <v>832</v>
      </c>
      <c r="F1787" s="4"/>
    </row>
    <row r="1788" spans="2:6" ht="15" x14ac:dyDescent="0.25">
      <c r="B1788" s="17">
        <v>2067</v>
      </c>
      <c r="C1788" s="17" t="s">
        <v>5515</v>
      </c>
      <c r="D1788" s="18">
        <v>918</v>
      </c>
      <c r="F1788" s="4"/>
    </row>
    <row r="1789" spans="2:6" ht="15" x14ac:dyDescent="0.25">
      <c r="B1789" s="17">
        <v>2068</v>
      </c>
      <c r="C1789" s="17" t="s">
        <v>5514</v>
      </c>
      <c r="D1789" s="18">
        <v>846</v>
      </c>
      <c r="F1789" s="4"/>
    </row>
    <row r="1790" spans="2:6" ht="15" x14ac:dyDescent="0.25">
      <c r="B1790" s="17">
        <v>2069</v>
      </c>
      <c r="C1790" s="17" t="s">
        <v>3897</v>
      </c>
      <c r="D1790" s="18">
        <v>777</v>
      </c>
      <c r="F1790" s="4"/>
    </row>
    <row r="1791" spans="2:6" ht="15" x14ac:dyDescent="0.25">
      <c r="B1791" s="17">
        <v>2070</v>
      </c>
      <c r="C1791" s="17" t="s">
        <v>5513</v>
      </c>
      <c r="D1791" s="18">
        <v>783</v>
      </c>
      <c r="F1791" s="4"/>
    </row>
    <row r="1792" spans="2:6" ht="15" x14ac:dyDescent="0.25">
      <c r="B1792" s="17">
        <v>2071</v>
      </c>
      <c r="C1792" s="17" t="s">
        <v>820</v>
      </c>
      <c r="D1792" s="18">
        <v>891</v>
      </c>
      <c r="F1792" s="4"/>
    </row>
    <row r="1793" spans="2:6" ht="15" x14ac:dyDescent="0.25">
      <c r="B1793" s="17">
        <v>2072</v>
      </c>
      <c r="C1793" s="17" t="s">
        <v>5512</v>
      </c>
      <c r="D1793" s="18">
        <v>681</v>
      </c>
      <c r="F1793" s="4"/>
    </row>
    <row r="1794" spans="2:6" ht="15" x14ac:dyDescent="0.25">
      <c r="B1794" s="17">
        <v>2073</v>
      </c>
      <c r="C1794" s="17" t="s">
        <v>5511</v>
      </c>
      <c r="D1794" s="18">
        <v>667</v>
      </c>
      <c r="F1794" s="4"/>
    </row>
    <row r="1795" spans="2:6" ht="15" x14ac:dyDescent="0.25">
      <c r="B1795" s="17">
        <v>2074</v>
      </c>
      <c r="C1795" s="17" t="s">
        <v>5510</v>
      </c>
      <c r="D1795" s="18">
        <v>619</v>
      </c>
      <c r="F1795" s="4"/>
    </row>
    <row r="1796" spans="2:6" ht="15" x14ac:dyDescent="0.25">
      <c r="B1796" s="17">
        <v>2075</v>
      </c>
      <c r="C1796" s="17" t="s">
        <v>3818</v>
      </c>
      <c r="D1796" s="18">
        <v>694</v>
      </c>
      <c r="F1796" s="4"/>
    </row>
    <row r="1797" spans="2:6" ht="15" x14ac:dyDescent="0.25">
      <c r="B1797" s="17">
        <v>2076</v>
      </c>
      <c r="C1797" s="17" t="s">
        <v>5509</v>
      </c>
      <c r="D1797" s="18">
        <v>677</v>
      </c>
      <c r="F1797" s="4"/>
    </row>
    <row r="1798" spans="2:6" ht="15" x14ac:dyDescent="0.25">
      <c r="B1798" s="17">
        <v>2077</v>
      </c>
      <c r="C1798" s="17" t="s">
        <v>5508</v>
      </c>
      <c r="D1798" s="18">
        <v>691</v>
      </c>
      <c r="F1798" s="4"/>
    </row>
    <row r="1799" spans="2:6" ht="15" x14ac:dyDescent="0.25">
      <c r="B1799" s="17">
        <v>2078</v>
      </c>
      <c r="C1799" s="17" t="s">
        <v>462</v>
      </c>
      <c r="D1799" s="18">
        <v>752</v>
      </c>
      <c r="F1799" s="4"/>
    </row>
    <row r="1800" spans="2:6" ht="15" x14ac:dyDescent="0.25">
      <c r="B1800" s="17">
        <v>2079</v>
      </c>
      <c r="C1800" s="17" t="s">
        <v>5507</v>
      </c>
      <c r="D1800" s="18">
        <v>752</v>
      </c>
      <c r="F1800" s="4"/>
    </row>
    <row r="1801" spans="2:6" ht="15" x14ac:dyDescent="0.25">
      <c r="B1801" s="17">
        <v>2080</v>
      </c>
      <c r="C1801" s="17" t="s">
        <v>5506</v>
      </c>
      <c r="D1801" s="18">
        <v>726</v>
      </c>
      <c r="F1801" s="4"/>
    </row>
    <row r="1802" spans="2:6" ht="15" x14ac:dyDescent="0.25">
      <c r="B1802" s="17">
        <v>2081</v>
      </c>
      <c r="C1802" s="17" t="s">
        <v>3974</v>
      </c>
      <c r="D1802" s="18">
        <v>772</v>
      </c>
      <c r="F1802" s="4"/>
    </row>
    <row r="1803" spans="2:6" ht="15" x14ac:dyDescent="0.25">
      <c r="B1803" s="17">
        <v>2082</v>
      </c>
      <c r="C1803" s="17" t="s">
        <v>5505</v>
      </c>
      <c r="D1803" s="18">
        <v>782</v>
      </c>
      <c r="F1803" s="4"/>
    </row>
    <row r="1804" spans="2:6" ht="15" x14ac:dyDescent="0.25">
      <c r="B1804" s="17">
        <v>2083</v>
      </c>
      <c r="C1804" s="17" t="s">
        <v>5504</v>
      </c>
      <c r="D1804" s="18">
        <v>770</v>
      </c>
      <c r="F1804" s="4"/>
    </row>
    <row r="1805" spans="2:6" ht="15" x14ac:dyDescent="0.25">
      <c r="B1805" s="17">
        <v>2084</v>
      </c>
      <c r="C1805" s="17" t="s">
        <v>5503</v>
      </c>
      <c r="D1805" s="18">
        <v>765</v>
      </c>
      <c r="F1805" s="4"/>
    </row>
    <row r="1806" spans="2:6" ht="15" x14ac:dyDescent="0.25">
      <c r="B1806" s="17">
        <v>2085</v>
      </c>
      <c r="C1806" s="17" t="s">
        <v>5502</v>
      </c>
      <c r="D1806" s="18">
        <v>722</v>
      </c>
      <c r="F1806" s="4"/>
    </row>
    <row r="1807" spans="2:6" ht="15" x14ac:dyDescent="0.25">
      <c r="B1807" s="17">
        <v>2087</v>
      </c>
      <c r="C1807" s="17" t="s">
        <v>5501</v>
      </c>
      <c r="D1807" s="18">
        <v>800</v>
      </c>
      <c r="F1807" s="4"/>
    </row>
    <row r="1808" spans="2:6" ht="15" x14ac:dyDescent="0.25">
      <c r="B1808" s="17">
        <v>2088</v>
      </c>
      <c r="C1808" s="17" t="s">
        <v>5500</v>
      </c>
      <c r="D1808" s="18">
        <v>749</v>
      </c>
      <c r="F1808" s="4"/>
    </row>
    <row r="1809" spans="2:6" ht="15" x14ac:dyDescent="0.25">
      <c r="B1809" s="17">
        <v>2096</v>
      </c>
      <c r="C1809" s="17" t="s">
        <v>5499</v>
      </c>
      <c r="D1809" s="18">
        <v>695</v>
      </c>
      <c r="F1809" s="4"/>
    </row>
    <row r="1810" spans="2:6" ht="15" x14ac:dyDescent="0.25">
      <c r="B1810" s="17">
        <v>2101</v>
      </c>
      <c r="C1810" s="17" t="s">
        <v>2601</v>
      </c>
      <c r="D1810" s="18">
        <v>698</v>
      </c>
      <c r="F1810" s="4"/>
    </row>
    <row r="1811" spans="2:6" ht="15" x14ac:dyDescent="0.25">
      <c r="B1811" s="17">
        <v>2102</v>
      </c>
      <c r="C1811" s="17" t="s">
        <v>5498</v>
      </c>
      <c r="D1811" s="18">
        <v>671</v>
      </c>
      <c r="F1811" s="4"/>
    </row>
    <row r="1812" spans="2:6" ht="15" x14ac:dyDescent="0.25">
      <c r="B1812" s="17">
        <v>2103</v>
      </c>
      <c r="C1812" s="17" t="s">
        <v>3508</v>
      </c>
      <c r="D1812" s="18">
        <v>636</v>
      </c>
      <c r="F1812" s="4"/>
    </row>
    <row r="1813" spans="2:6" ht="15" x14ac:dyDescent="0.25">
      <c r="B1813" s="17">
        <v>2104</v>
      </c>
      <c r="C1813" s="17" t="s">
        <v>5497</v>
      </c>
      <c r="D1813" s="18">
        <v>727</v>
      </c>
      <c r="F1813" s="4"/>
    </row>
    <row r="1814" spans="2:6" ht="15" x14ac:dyDescent="0.25">
      <c r="B1814" s="17">
        <v>2105</v>
      </c>
      <c r="C1814" s="17" t="s">
        <v>5496</v>
      </c>
      <c r="D1814" s="18">
        <v>628</v>
      </c>
      <c r="F1814" s="4"/>
    </row>
    <row r="1815" spans="2:6" ht="15" x14ac:dyDescent="0.25">
      <c r="B1815" s="17">
        <v>2106</v>
      </c>
      <c r="C1815" s="17" t="s">
        <v>5495</v>
      </c>
      <c r="D1815" s="18">
        <v>657</v>
      </c>
      <c r="F1815" s="4"/>
    </row>
    <row r="1816" spans="2:6" ht="15" x14ac:dyDescent="0.25">
      <c r="B1816" s="17">
        <v>2107</v>
      </c>
      <c r="C1816" s="17" t="s">
        <v>5494</v>
      </c>
      <c r="D1816" s="18">
        <v>676</v>
      </c>
      <c r="F1816" s="4"/>
    </row>
    <row r="1817" spans="2:6" ht="15" x14ac:dyDescent="0.25">
      <c r="B1817" s="17">
        <v>2108</v>
      </c>
      <c r="C1817" s="17" t="s">
        <v>5493</v>
      </c>
      <c r="D1817" s="18">
        <v>689</v>
      </c>
      <c r="F1817" s="4"/>
    </row>
    <row r="1818" spans="2:6" ht="15" x14ac:dyDescent="0.25">
      <c r="B1818" s="17">
        <v>2109</v>
      </c>
      <c r="C1818" s="17" t="s">
        <v>5492</v>
      </c>
      <c r="D1818" s="18">
        <v>633</v>
      </c>
      <c r="F1818" s="4"/>
    </row>
    <row r="1819" spans="2:6" ht="15" x14ac:dyDescent="0.25">
      <c r="B1819" s="17">
        <v>2110</v>
      </c>
      <c r="C1819" s="17" t="s">
        <v>5491</v>
      </c>
      <c r="D1819" s="18">
        <v>654</v>
      </c>
      <c r="F1819" s="4"/>
    </row>
    <row r="1820" spans="2:6" ht="15" x14ac:dyDescent="0.25">
      <c r="B1820" s="17">
        <v>2111</v>
      </c>
      <c r="C1820" s="17" t="s">
        <v>1781</v>
      </c>
      <c r="D1820" s="18">
        <v>647</v>
      </c>
      <c r="F1820" s="4"/>
    </row>
    <row r="1821" spans="2:6" ht="15" x14ac:dyDescent="0.25">
      <c r="B1821" s="17">
        <v>2112</v>
      </c>
      <c r="C1821" s="17" t="s">
        <v>5490</v>
      </c>
      <c r="D1821" s="18">
        <v>669</v>
      </c>
      <c r="F1821" s="4"/>
    </row>
    <row r="1822" spans="2:6" ht="15" x14ac:dyDescent="0.25">
      <c r="B1822" s="17">
        <v>2113</v>
      </c>
      <c r="C1822" s="17" t="s">
        <v>4600</v>
      </c>
      <c r="D1822" s="18">
        <v>671</v>
      </c>
      <c r="F1822" s="4"/>
    </row>
    <row r="1823" spans="2:6" ht="15" x14ac:dyDescent="0.25">
      <c r="B1823" s="17">
        <v>2114</v>
      </c>
      <c r="C1823" s="17" t="s">
        <v>5489</v>
      </c>
      <c r="D1823" s="18">
        <v>655</v>
      </c>
      <c r="F1823" s="4"/>
    </row>
    <row r="1824" spans="2:6" ht="15" x14ac:dyDescent="0.25">
      <c r="B1824" s="17">
        <v>2115</v>
      </c>
      <c r="C1824" s="17" t="s">
        <v>5488</v>
      </c>
      <c r="D1824" s="18">
        <v>659</v>
      </c>
      <c r="F1824" s="4"/>
    </row>
    <row r="1825" spans="2:6" ht="15" x14ac:dyDescent="0.25">
      <c r="B1825" s="17">
        <v>2116</v>
      </c>
      <c r="C1825" s="17" t="s">
        <v>5487</v>
      </c>
      <c r="D1825" s="18">
        <v>787</v>
      </c>
      <c r="F1825" s="4"/>
    </row>
    <row r="1826" spans="2:6" ht="15" x14ac:dyDescent="0.25">
      <c r="B1826" s="17">
        <v>2117</v>
      </c>
      <c r="C1826" s="17" t="s">
        <v>5486</v>
      </c>
      <c r="D1826" s="18">
        <v>727</v>
      </c>
      <c r="F1826" s="4"/>
    </row>
    <row r="1827" spans="2:6" ht="15" x14ac:dyDescent="0.25">
      <c r="B1827" s="17">
        <v>2118</v>
      </c>
      <c r="C1827" s="17" t="s">
        <v>5485</v>
      </c>
      <c r="D1827" s="18">
        <v>756</v>
      </c>
      <c r="F1827" s="4"/>
    </row>
    <row r="1828" spans="2:6" ht="15" x14ac:dyDescent="0.25">
      <c r="B1828" s="17">
        <v>2119</v>
      </c>
      <c r="C1828" s="17" t="s">
        <v>5484</v>
      </c>
      <c r="D1828" s="18">
        <v>638</v>
      </c>
      <c r="F1828" s="4"/>
    </row>
    <row r="1829" spans="2:6" ht="15" x14ac:dyDescent="0.25">
      <c r="B1829" s="17">
        <v>2120</v>
      </c>
      <c r="C1829" s="17" t="s">
        <v>5483</v>
      </c>
      <c r="D1829" s="18">
        <v>634</v>
      </c>
      <c r="F1829" s="4"/>
    </row>
    <row r="1830" spans="2:6" ht="15" x14ac:dyDescent="0.25">
      <c r="B1830" s="17">
        <v>2121</v>
      </c>
      <c r="C1830" s="17" t="s">
        <v>5482</v>
      </c>
      <c r="D1830" s="18">
        <v>671</v>
      </c>
      <c r="F1830" s="4"/>
    </row>
    <row r="1831" spans="2:6" ht="15" x14ac:dyDescent="0.25">
      <c r="B1831" s="17">
        <v>2122</v>
      </c>
      <c r="C1831" s="17" t="s">
        <v>3086</v>
      </c>
      <c r="D1831" s="18">
        <v>843</v>
      </c>
      <c r="F1831" s="4"/>
    </row>
    <row r="1832" spans="2:6" ht="15" x14ac:dyDescent="0.25">
      <c r="B1832" s="17">
        <v>2123</v>
      </c>
      <c r="C1832" s="17" t="s">
        <v>1652</v>
      </c>
      <c r="D1832" s="18">
        <v>761</v>
      </c>
      <c r="F1832" s="4"/>
    </row>
    <row r="1833" spans="2:6" ht="15" x14ac:dyDescent="0.25">
      <c r="B1833" s="17">
        <v>2124</v>
      </c>
      <c r="C1833" s="17" t="s">
        <v>5481</v>
      </c>
      <c r="D1833" s="18">
        <v>644</v>
      </c>
      <c r="F1833" s="4"/>
    </row>
    <row r="1834" spans="2:6" ht="15" x14ac:dyDescent="0.25">
      <c r="B1834" s="17">
        <v>2125</v>
      </c>
      <c r="C1834" s="17" t="s">
        <v>5480</v>
      </c>
      <c r="D1834" s="18">
        <v>655</v>
      </c>
      <c r="F1834" s="4"/>
    </row>
    <row r="1835" spans="2:6" ht="15" x14ac:dyDescent="0.25">
      <c r="B1835" s="17">
        <v>2126</v>
      </c>
      <c r="C1835" s="17" t="s">
        <v>5479</v>
      </c>
      <c r="D1835" s="18">
        <v>652</v>
      </c>
      <c r="F1835" s="4"/>
    </row>
    <row r="1836" spans="2:6" ht="15" x14ac:dyDescent="0.25">
      <c r="B1836" s="17">
        <v>2127</v>
      </c>
      <c r="C1836" s="17" t="s">
        <v>5478</v>
      </c>
      <c r="D1836" s="18">
        <v>823</v>
      </c>
      <c r="F1836" s="4"/>
    </row>
    <row r="1837" spans="2:6" ht="15" x14ac:dyDescent="0.25">
      <c r="B1837" s="17">
        <v>2128</v>
      </c>
      <c r="C1837" s="17" t="s">
        <v>5477</v>
      </c>
      <c r="D1837" s="18">
        <v>702</v>
      </c>
      <c r="F1837" s="4"/>
    </row>
    <row r="1838" spans="2:6" ht="15" x14ac:dyDescent="0.25">
      <c r="B1838" s="17">
        <v>2129</v>
      </c>
      <c r="C1838" s="17" t="s">
        <v>5476</v>
      </c>
      <c r="D1838" s="18">
        <v>760</v>
      </c>
      <c r="F1838" s="4"/>
    </row>
    <row r="1839" spans="2:6" ht="15" x14ac:dyDescent="0.25">
      <c r="B1839" s="17">
        <v>2130</v>
      </c>
      <c r="C1839" s="17" t="s">
        <v>5475</v>
      </c>
      <c r="D1839" s="18">
        <v>691</v>
      </c>
      <c r="F1839" s="4"/>
    </row>
    <row r="1840" spans="2:6" ht="15" x14ac:dyDescent="0.25">
      <c r="B1840" s="17">
        <v>2131</v>
      </c>
      <c r="C1840" s="17" t="s">
        <v>5474</v>
      </c>
      <c r="D1840" s="18">
        <v>621</v>
      </c>
      <c r="F1840" s="4"/>
    </row>
    <row r="1841" spans="2:6" ht="15" x14ac:dyDescent="0.25">
      <c r="B1841" s="17">
        <v>2132</v>
      </c>
      <c r="C1841" s="17" t="s">
        <v>5473</v>
      </c>
      <c r="D1841" s="18">
        <v>677</v>
      </c>
      <c r="F1841" s="4"/>
    </row>
    <row r="1842" spans="2:6" ht="15" x14ac:dyDescent="0.25">
      <c r="B1842" s="17">
        <v>2133</v>
      </c>
      <c r="C1842" s="17" t="s">
        <v>5472</v>
      </c>
      <c r="D1842" s="18">
        <v>671</v>
      </c>
      <c r="F1842" s="4"/>
    </row>
    <row r="1843" spans="2:6" ht="15" x14ac:dyDescent="0.25">
      <c r="B1843" s="17">
        <v>2134</v>
      </c>
      <c r="C1843" s="17" t="s">
        <v>5471</v>
      </c>
      <c r="D1843" s="18">
        <v>724</v>
      </c>
      <c r="F1843" s="4"/>
    </row>
    <row r="1844" spans="2:6" ht="15" x14ac:dyDescent="0.25">
      <c r="B1844" s="17">
        <v>2135</v>
      </c>
      <c r="C1844" s="17" t="s">
        <v>5470</v>
      </c>
      <c r="D1844" s="18">
        <v>663</v>
      </c>
      <c r="F1844" s="4"/>
    </row>
    <row r="1845" spans="2:6" ht="15" x14ac:dyDescent="0.25">
      <c r="B1845" s="17">
        <v>2136</v>
      </c>
      <c r="C1845" s="17" t="s">
        <v>5469</v>
      </c>
      <c r="D1845" s="18">
        <v>687</v>
      </c>
      <c r="F1845" s="4"/>
    </row>
    <row r="1846" spans="2:6" ht="15" x14ac:dyDescent="0.25">
      <c r="B1846" s="17">
        <v>2137</v>
      </c>
      <c r="C1846" s="17" t="s">
        <v>5468</v>
      </c>
      <c r="D1846" s="18">
        <v>666</v>
      </c>
      <c r="F1846" s="4"/>
    </row>
    <row r="1847" spans="2:6" ht="15" x14ac:dyDescent="0.25">
      <c r="B1847" s="17">
        <v>2138</v>
      </c>
      <c r="C1847" s="17" t="s">
        <v>5467</v>
      </c>
      <c r="D1847" s="18">
        <v>668</v>
      </c>
      <c r="F1847" s="4"/>
    </row>
    <row r="1848" spans="2:6" ht="15" x14ac:dyDescent="0.25">
      <c r="B1848" s="17">
        <v>2139</v>
      </c>
      <c r="C1848" s="17" t="s">
        <v>5466</v>
      </c>
      <c r="D1848" s="18">
        <v>618</v>
      </c>
      <c r="F1848" s="4"/>
    </row>
    <row r="1849" spans="2:6" ht="15" x14ac:dyDescent="0.25">
      <c r="B1849" s="17">
        <v>2140</v>
      </c>
      <c r="C1849" s="17" t="s">
        <v>5465</v>
      </c>
      <c r="D1849" s="18">
        <v>785</v>
      </c>
      <c r="F1849" s="4"/>
    </row>
    <row r="1850" spans="2:6" ht="15" x14ac:dyDescent="0.25">
      <c r="B1850" s="17">
        <v>2141</v>
      </c>
      <c r="C1850" s="17" t="s">
        <v>5464</v>
      </c>
      <c r="D1850" s="18">
        <v>732</v>
      </c>
      <c r="F1850" s="4"/>
    </row>
    <row r="1851" spans="2:6" ht="15" x14ac:dyDescent="0.25">
      <c r="B1851" s="17">
        <v>2142</v>
      </c>
      <c r="C1851" s="17" t="s">
        <v>5463</v>
      </c>
      <c r="D1851" s="18">
        <v>691</v>
      </c>
      <c r="F1851" s="4"/>
    </row>
    <row r="1852" spans="2:6" ht="15" x14ac:dyDescent="0.25">
      <c r="B1852" s="17">
        <v>2143</v>
      </c>
      <c r="C1852" s="17" t="s">
        <v>5462</v>
      </c>
      <c r="D1852" s="18">
        <v>649</v>
      </c>
      <c r="F1852" s="4"/>
    </row>
    <row r="1853" spans="2:6" ht="15" x14ac:dyDescent="0.25">
      <c r="B1853" s="17">
        <v>2144</v>
      </c>
      <c r="C1853" s="17" t="s">
        <v>5461</v>
      </c>
      <c r="D1853" s="18">
        <v>647</v>
      </c>
      <c r="F1853" s="4"/>
    </row>
    <row r="1854" spans="2:6" ht="15" x14ac:dyDescent="0.25">
      <c r="B1854" s="17">
        <v>2145</v>
      </c>
      <c r="C1854" s="17" t="s">
        <v>5460</v>
      </c>
      <c r="D1854" s="18">
        <v>633</v>
      </c>
      <c r="F1854" s="4"/>
    </row>
    <row r="1855" spans="2:6" ht="15" x14ac:dyDescent="0.25">
      <c r="B1855" s="17">
        <v>2146</v>
      </c>
      <c r="C1855" s="17" t="s">
        <v>5459</v>
      </c>
      <c r="D1855" s="18">
        <v>631</v>
      </c>
      <c r="F1855" s="4"/>
    </row>
    <row r="1856" spans="2:6" ht="15" x14ac:dyDescent="0.25">
      <c r="B1856" s="17">
        <v>2147</v>
      </c>
      <c r="C1856" s="17" t="s">
        <v>5458</v>
      </c>
      <c r="D1856" s="18">
        <v>764</v>
      </c>
      <c r="F1856" s="4"/>
    </row>
    <row r="1857" spans="2:6" ht="15" x14ac:dyDescent="0.25">
      <c r="B1857" s="17">
        <v>2148</v>
      </c>
      <c r="C1857" s="17" t="s">
        <v>5457</v>
      </c>
      <c r="D1857" s="18">
        <v>691</v>
      </c>
      <c r="F1857" s="4"/>
    </row>
    <row r="1858" spans="2:6" ht="15" x14ac:dyDescent="0.25">
      <c r="B1858" s="17">
        <v>2149</v>
      </c>
      <c r="C1858" s="17" t="s">
        <v>5456</v>
      </c>
      <c r="D1858" s="18">
        <v>656</v>
      </c>
      <c r="F1858" s="4"/>
    </row>
    <row r="1859" spans="2:6" ht="15" x14ac:dyDescent="0.25">
      <c r="B1859" s="17">
        <v>2150</v>
      </c>
      <c r="C1859" s="17" t="s">
        <v>5455</v>
      </c>
      <c r="D1859" s="18">
        <v>684</v>
      </c>
      <c r="F1859" s="4"/>
    </row>
    <row r="1860" spans="2:6" ht="15" x14ac:dyDescent="0.25">
      <c r="B1860" s="17">
        <v>2151</v>
      </c>
      <c r="C1860" s="17" t="s">
        <v>4875</v>
      </c>
      <c r="D1860" s="18">
        <v>650</v>
      </c>
      <c r="F1860" s="4"/>
    </row>
    <row r="1861" spans="2:6" ht="15" x14ac:dyDescent="0.25">
      <c r="B1861" s="17">
        <v>2152</v>
      </c>
      <c r="C1861" s="17" t="s">
        <v>5454</v>
      </c>
      <c r="D1861" s="18">
        <v>755</v>
      </c>
      <c r="F1861" s="4"/>
    </row>
    <row r="1862" spans="2:6" ht="15" x14ac:dyDescent="0.25">
      <c r="B1862" s="17">
        <v>2153</v>
      </c>
      <c r="C1862" s="17" t="s">
        <v>5453</v>
      </c>
      <c r="D1862" s="18">
        <v>625</v>
      </c>
      <c r="F1862" s="4"/>
    </row>
    <row r="1863" spans="2:6" ht="15" x14ac:dyDescent="0.25">
      <c r="B1863" s="17">
        <v>2154</v>
      </c>
      <c r="C1863" s="17" t="s">
        <v>2419</v>
      </c>
      <c r="D1863" s="18">
        <v>635</v>
      </c>
      <c r="F1863" s="4"/>
    </row>
    <row r="1864" spans="2:6" ht="15" x14ac:dyDescent="0.25">
      <c r="B1864" s="17">
        <v>2155</v>
      </c>
      <c r="C1864" s="17" t="s">
        <v>5452</v>
      </c>
      <c r="D1864" s="18">
        <v>660</v>
      </c>
      <c r="F1864" s="4"/>
    </row>
    <row r="1865" spans="2:6" ht="15" x14ac:dyDescent="0.25">
      <c r="B1865" s="17">
        <v>2156</v>
      </c>
      <c r="C1865" s="17" t="s">
        <v>5451</v>
      </c>
      <c r="D1865" s="18">
        <v>667</v>
      </c>
      <c r="F1865" s="4"/>
    </row>
    <row r="1866" spans="2:6" ht="15" x14ac:dyDescent="0.25">
      <c r="B1866" s="17">
        <v>2157</v>
      </c>
      <c r="C1866" s="17" t="s">
        <v>5450</v>
      </c>
      <c r="D1866" s="18">
        <v>645</v>
      </c>
      <c r="F1866" s="4"/>
    </row>
    <row r="1867" spans="2:6" ht="15" x14ac:dyDescent="0.25">
      <c r="B1867" s="17">
        <v>2158</v>
      </c>
      <c r="C1867" s="17" t="s">
        <v>3097</v>
      </c>
      <c r="D1867" s="18">
        <v>639</v>
      </c>
      <c r="F1867" s="4"/>
    </row>
    <row r="1868" spans="2:6" ht="15" x14ac:dyDescent="0.25">
      <c r="B1868" s="17">
        <v>2159</v>
      </c>
      <c r="C1868" s="17" t="s">
        <v>5449</v>
      </c>
      <c r="D1868" s="18">
        <v>817</v>
      </c>
      <c r="F1868" s="4"/>
    </row>
    <row r="1869" spans="2:6" ht="15" x14ac:dyDescent="0.25">
      <c r="B1869" s="17">
        <v>2160</v>
      </c>
      <c r="C1869" s="17" t="s">
        <v>5448</v>
      </c>
      <c r="D1869" s="18">
        <v>649</v>
      </c>
      <c r="F1869" s="4"/>
    </row>
    <row r="1870" spans="2:6" ht="15" x14ac:dyDescent="0.25">
      <c r="B1870" s="17">
        <v>2161</v>
      </c>
      <c r="C1870" s="17" t="s">
        <v>5447</v>
      </c>
      <c r="D1870" s="18">
        <v>667</v>
      </c>
      <c r="F1870" s="4"/>
    </row>
    <row r="1871" spans="2:6" ht="15" x14ac:dyDescent="0.25">
      <c r="B1871" s="17">
        <v>2162</v>
      </c>
      <c r="C1871" s="17" t="s">
        <v>5446</v>
      </c>
      <c r="D1871" s="18">
        <v>649</v>
      </c>
      <c r="F1871" s="4"/>
    </row>
    <row r="1872" spans="2:6" ht="15" x14ac:dyDescent="0.25">
      <c r="B1872" s="17">
        <v>2163</v>
      </c>
      <c r="C1872" s="17" t="s">
        <v>5445</v>
      </c>
      <c r="D1872" s="18">
        <v>800</v>
      </c>
      <c r="F1872" s="4"/>
    </row>
    <row r="1873" spans="2:6" ht="15" x14ac:dyDescent="0.25">
      <c r="B1873" s="17">
        <v>2164</v>
      </c>
      <c r="C1873" s="17" t="s">
        <v>5444</v>
      </c>
      <c r="D1873" s="18">
        <v>667</v>
      </c>
      <c r="F1873" s="4"/>
    </row>
    <row r="1874" spans="2:6" ht="15" x14ac:dyDescent="0.25">
      <c r="B1874" s="17">
        <v>2165</v>
      </c>
      <c r="C1874" s="17" t="s">
        <v>5443</v>
      </c>
      <c r="D1874" s="18">
        <v>679</v>
      </c>
      <c r="F1874" s="4"/>
    </row>
    <row r="1875" spans="2:6" ht="15" x14ac:dyDescent="0.25">
      <c r="B1875" s="17">
        <v>2166</v>
      </c>
      <c r="C1875" s="17" t="s">
        <v>5442</v>
      </c>
      <c r="D1875" s="18">
        <v>700</v>
      </c>
      <c r="F1875" s="4"/>
    </row>
    <row r="1876" spans="2:6" ht="15" x14ac:dyDescent="0.25">
      <c r="B1876" s="17">
        <v>2167</v>
      </c>
      <c r="C1876" s="17" t="s">
        <v>5441</v>
      </c>
      <c r="D1876" s="18">
        <v>657</v>
      </c>
      <c r="F1876" s="4"/>
    </row>
    <row r="1877" spans="2:6" ht="15" x14ac:dyDescent="0.25">
      <c r="B1877" s="17">
        <v>2168</v>
      </c>
      <c r="C1877" s="17" t="s">
        <v>5440</v>
      </c>
      <c r="D1877" s="18">
        <v>778</v>
      </c>
      <c r="F1877" s="4"/>
    </row>
    <row r="1878" spans="2:6" ht="15" x14ac:dyDescent="0.25">
      <c r="B1878" s="17">
        <v>2169</v>
      </c>
      <c r="C1878" s="17" t="s">
        <v>5439</v>
      </c>
      <c r="D1878" s="18">
        <v>645</v>
      </c>
      <c r="F1878" s="4"/>
    </row>
    <row r="1879" spans="2:6" ht="15" x14ac:dyDescent="0.25">
      <c r="B1879" s="17">
        <v>2170</v>
      </c>
      <c r="C1879" s="17" t="s">
        <v>5438</v>
      </c>
      <c r="D1879" s="18">
        <v>739</v>
      </c>
      <c r="F1879" s="4"/>
    </row>
    <row r="1880" spans="2:6" ht="15" x14ac:dyDescent="0.25">
      <c r="B1880" s="17">
        <v>2171</v>
      </c>
      <c r="C1880" s="17" t="s">
        <v>5437</v>
      </c>
      <c r="D1880" s="18">
        <v>782</v>
      </c>
      <c r="F1880" s="4"/>
    </row>
    <row r="1881" spans="2:6" ht="15" x14ac:dyDescent="0.25">
      <c r="B1881" s="17">
        <v>2172</v>
      </c>
      <c r="C1881" s="17" t="s">
        <v>2731</v>
      </c>
      <c r="D1881" s="18">
        <v>697</v>
      </c>
      <c r="F1881" s="4"/>
    </row>
    <row r="1882" spans="2:6" ht="15" x14ac:dyDescent="0.25">
      <c r="B1882" s="17">
        <v>2173</v>
      </c>
      <c r="C1882" s="17" t="s">
        <v>5436</v>
      </c>
      <c r="D1882" s="18">
        <v>659</v>
      </c>
      <c r="F1882" s="4"/>
    </row>
    <row r="1883" spans="2:6" ht="15" x14ac:dyDescent="0.25">
      <c r="B1883" s="17">
        <v>2174</v>
      </c>
      <c r="C1883" s="17" t="s">
        <v>5435</v>
      </c>
      <c r="D1883" s="18">
        <v>659</v>
      </c>
      <c r="F1883" s="4"/>
    </row>
    <row r="1884" spans="2:6" ht="15" x14ac:dyDescent="0.25">
      <c r="B1884" s="17">
        <v>2175</v>
      </c>
      <c r="C1884" s="17" t="s">
        <v>4256</v>
      </c>
      <c r="D1884" s="18">
        <v>630</v>
      </c>
      <c r="F1884" s="4"/>
    </row>
    <row r="1885" spans="2:6" ht="15" x14ac:dyDescent="0.25">
      <c r="B1885" s="17">
        <v>2176</v>
      </c>
      <c r="C1885" s="17" t="s">
        <v>3906</v>
      </c>
      <c r="D1885" s="18">
        <v>727</v>
      </c>
      <c r="F1885" s="4"/>
    </row>
    <row r="1886" spans="2:6" ht="15" x14ac:dyDescent="0.25">
      <c r="B1886" s="17">
        <v>2177</v>
      </c>
      <c r="C1886" s="17" t="s">
        <v>5434</v>
      </c>
      <c r="D1886" s="18">
        <v>684</v>
      </c>
      <c r="F1886" s="4"/>
    </row>
    <row r="1887" spans="2:6" ht="15" x14ac:dyDescent="0.25">
      <c r="B1887" s="17">
        <v>2178</v>
      </c>
      <c r="C1887" s="17" t="s">
        <v>5433</v>
      </c>
      <c r="D1887" s="18">
        <v>687</v>
      </c>
      <c r="F1887" s="4"/>
    </row>
    <row r="1888" spans="2:6" ht="15" x14ac:dyDescent="0.25">
      <c r="B1888" s="17">
        <v>2179</v>
      </c>
      <c r="C1888" s="17" t="s">
        <v>5432</v>
      </c>
      <c r="D1888" s="18">
        <v>621</v>
      </c>
      <c r="F1888" s="4"/>
    </row>
    <row r="1889" spans="2:6" ht="15" x14ac:dyDescent="0.25">
      <c r="B1889" s="17">
        <v>2180</v>
      </c>
      <c r="C1889" s="17" t="s">
        <v>5431</v>
      </c>
      <c r="D1889" s="18">
        <v>681</v>
      </c>
      <c r="F1889" s="4"/>
    </row>
    <row r="1890" spans="2:6" ht="15" x14ac:dyDescent="0.25">
      <c r="B1890" s="17">
        <v>2181</v>
      </c>
      <c r="C1890" s="17" t="s">
        <v>5430</v>
      </c>
      <c r="D1890" s="18">
        <v>717</v>
      </c>
      <c r="F1890" s="4"/>
    </row>
    <row r="1891" spans="2:6" ht="15" x14ac:dyDescent="0.25">
      <c r="B1891" s="17">
        <v>2182</v>
      </c>
      <c r="C1891" s="17" t="s">
        <v>5429</v>
      </c>
      <c r="D1891" s="18">
        <v>729</v>
      </c>
      <c r="F1891" s="4"/>
    </row>
    <row r="1892" spans="2:6" ht="15" x14ac:dyDescent="0.25">
      <c r="B1892" s="17">
        <v>2183</v>
      </c>
      <c r="C1892" s="17" t="s">
        <v>5428</v>
      </c>
      <c r="D1892" s="18">
        <v>682</v>
      </c>
      <c r="F1892" s="4"/>
    </row>
    <row r="1893" spans="2:6" ht="15" x14ac:dyDescent="0.25">
      <c r="B1893" s="17">
        <v>2184</v>
      </c>
      <c r="C1893" s="17" t="s">
        <v>5427</v>
      </c>
      <c r="D1893" s="18">
        <v>648</v>
      </c>
      <c r="F1893" s="4"/>
    </row>
    <row r="1894" spans="2:6" ht="15" x14ac:dyDescent="0.25">
      <c r="B1894" s="17">
        <v>2185</v>
      </c>
      <c r="C1894" s="17" t="s">
        <v>5426</v>
      </c>
      <c r="D1894" s="18">
        <v>896</v>
      </c>
      <c r="F1894" s="4"/>
    </row>
    <row r="1895" spans="2:6" ht="15" x14ac:dyDescent="0.25">
      <c r="B1895" s="17">
        <v>2186</v>
      </c>
      <c r="C1895" s="17" t="s">
        <v>5425</v>
      </c>
      <c r="D1895" s="18">
        <v>630</v>
      </c>
      <c r="F1895" s="4"/>
    </row>
    <row r="1896" spans="2:6" ht="15" x14ac:dyDescent="0.25">
      <c r="B1896" s="17">
        <v>2187</v>
      </c>
      <c r="C1896" s="17" t="s">
        <v>5424</v>
      </c>
      <c r="D1896" s="18">
        <v>869</v>
      </c>
      <c r="F1896" s="4"/>
    </row>
    <row r="1897" spans="2:6" ht="15" x14ac:dyDescent="0.25">
      <c r="B1897" s="17">
        <v>2188</v>
      </c>
      <c r="C1897" s="17" t="s">
        <v>5423</v>
      </c>
      <c r="D1897" s="18">
        <v>664</v>
      </c>
      <c r="F1897" s="4"/>
    </row>
    <row r="1898" spans="2:6" ht="15" x14ac:dyDescent="0.25">
      <c r="B1898" s="17">
        <v>2189</v>
      </c>
      <c r="C1898" s="17" t="s">
        <v>5422</v>
      </c>
      <c r="D1898" s="18">
        <v>662</v>
      </c>
      <c r="F1898" s="4"/>
    </row>
    <row r="1899" spans="2:6" ht="15" x14ac:dyDescent="0.25">
      <c r="B1899" s="17">
        <v>2190</v>
      </c>
      <c r="C1899" s="17" t="s">
        <v>5421</v>
      </c>
      <c r="D1899" s="18">
        <v>627</v>
      </c>
      <c r="F1899" s="4"/>
    </row>
    <row r="1900" spans="2:6" ht="15" x14ac:dyDescent="0.25">
      <c r="B1900" s="17">
        <v>2191</v>
      </c>
      <c r="C1900" s="17" t="s">
        <v>3668</v>
      </c>
      <c r="D1900" s="18">
        <v>649</v>
      </c>
      <c r="F1900" s="4"/>
    </row>
    <row r="1901" spans="2:6" ht="15" x14ac:dyDescent="0.25">
      <c r="B1901" s="17">
        <v>2192</v>
      </c>
      <c r="C1901" s="17" t="s">
        <v>5420</v>
      </c>
      <c r="D1901" s="18">
        <v>660</v>
      </c>
      <c r="F1901" s="4"/>
    </row>
    <row r="1902" spans="2:6" ht="15" x14ac:dyDescent="0.25">
      <c r="B1902" s="17">
        <v>2193</v>
      </c>
      <c r="C1902" s="17" t="s">
        <v>5419</v>
      </c>
      <c r="D1902" s="18">
        <v>800</v>
      </c>
      <c r="F1902" s="4"/>
    </row>
    <row r="1903" spans="2:6" ht="15" x14ac:dyDescent="0.25">
      <c r="B1903" s="17">
        <v>2194</v>
      </c>
      <c r="C1903" s="17" t="s">
        <v>5418</v>
      </c>
      <c r="D1903" s="18">
        <v>685</v>
      </c>
      <c r="F1903" s="4"/>
    </row>
    <row r="1904" spans="2:6" ht="15" x14ac:dyDescent="0.25">
      <c r="B1904" s="17">
        <v>2195</v>
      </c>
      <c r="C1904" s="17" t="s">
        <v>5417</v>
      </c>
      <c r="D1904" s="18">
        <v>821</v>
      </c>
      <c r="F1904" s="4"/>
    </row>
    <row r="1905" spans="2:6" ht="15" x14ac:dyDescent="0.25">
      <c r="B1905" s="17">
        <v>2196</v>
      </c>
      <c r="C1905" s="17" t="s">
        <v>5416</v>
      </c>
      <c r="D1905" s="18">
        <v>829</v>
      </c>
      <c r="F1905" s="4"/>
    </row>
    <row r="1906" spans="2:6" ht="15" x14ac:dyDescent="0.25">
      <c r="B1906" s="17">
        <v>2197</v>
      </c>
      <c r="C1906" s="17" t="s">
        <v>5415</v>
      </c>
      <c r="D1906" s="18">
        <v>751</v>
      </c>
      <c r="F1906" s="4"/>
    </row>
    <row r="1907" spans="2:6" ht="15" x14ac:dyDescent="0.25">
      <c r="B1907" s="17">
        <v>2198</v>
      </c>
      <c r="C1907" s="17" t="s">
        <v>5414</v>
      </c>
      <c r="D1907" s="18">
        <v>612</v>
      </c>
      <c r="F1907" s="4"/>
    </row>
    <row r="1908" spans="2:6" ht="15" x14ac:dyDescent="0.25">
      <c r="B1908" s="17">
        <v>2199</v>
      </c>
      <c r="C1908" s="17" t="s">
        <v>5413</v>
      </c>
      <c r="D1908" s="18">
        <v>917</v>
      </c>
      <c r="F1908" s="4"/>
    </row>
    <row r="1909" spans="2:6" ht="15" x14ac:dyDescent="0.25">
      <c r="B1909" s="17">
        <v>2200</v>
      </c>
      <c r="C1909" s="17" t="s">
        <v>5412</v>
      </c>
      <c r="D1909" s="18">
        <v>630</v>
      </c>
      <c r="F1909" s="4"/>
    </row>
    <row r="1910" spans="2:6" ht="15" x14ac:dyDescent="0.25">
      <c r="B1910" s="17">
        <v>2201</v>
      </c>
      <c r="C1910" s="17" t="s">
        <v>5411</v>
      </c>
      <c r="D1910" s="18">
        <v>732</v>
      </c>
      <c r="F1910" s="4"/>
    </row>
    <row r="1911" spans="2:6" ht="15" x14ac:dyDescent="0.25">
      <c r="B1911" s="17">
        <v>2202</v>
      </c>
      <c r="C1911" s="17" t="s">
        <v>5410</v>
      </c>
      <c r="D1911" s="18">
        <v>678</v>
      </c>
      <c r="F1911" s="4"/>
    </row>
    <row r="1912" spans="2:6" ht="15" x14ac:dyDescent="0.25">
      <c r="B1912" s="17">
        <v>2203</v>
      </c>
      <c r="C1912" s="17" t="s">
        <v>1091</v>
      </c>
      <c r="D1912" s="18">
        <v>824</v>
      </c>
      <c r="F1912" s="4"/>
    </row>
    <row r="1913" spans="2:6" ht="15" x14ac:dyDescent="0.25">
      <c r="B1913" s="17">
        <v>2204</v>
      </c>
      <c r="C1913" s="17" t="s">
        <v>5409</v>
      </c>
      <c r="D1913" s="18">
        <v>676</v>
      </c>
      <c r="F1913" s="4"/>
    </row>
    <row r="1914" spans="2:6" ht="15" x14ac:dyDescent="0.25">
      <c r="B1914" s="17">
        <v>2205</v>
      </c>
      <c r="C1914" s="17" t="s">
        <v>5408</v>
      </c>
      <c r="D1914" s="18">
        <v>672</v>
      </c>
      <c r="F1914" s="4"/>
    </row>
    <row r="1915" spans="2:6" ht="15" x14ac:dyDescent="0.25">
      <c r="B1915" s="17">
        <v>2206</v>
      </c>
      <c r="C1915" s="17" t="s">
        <v>5407</v>
      </c>
      <c r="D1915" s="18">
        <v>608</v>
      </c>
      <c r="F1915" s="4"/>
    </row>
    <row r="1916" spans="2:6" ht="15" x14ac:dyDescent="0.25">
      <c r="B1916" s="17">
        <v>2207</v>
      </c>
      <c r="C1916" s="17" t="s">
        <v>5406</v>
      </c>
      <c r="D1916" s="18">
        <v>695</v>
      </c>
      <c r="F1916" s="4"/>
    </row>
    <row r="1917" spans="2:6" ht="15" x14ac:dyDescent="0.25">
      <c r="B1917" s="17">
        <v>2208</v>
      </c>
      <c r="C1917" s="17" t="s">
        <v>5405</v>
      </c>
      <c r="D1917" s="18">
        <v>661</v>
      </c>
      <c r="F1917" s="4"/>
    </row>
    <row r="1918" spans="2:6" ht="15" x14ac:dyDescent="0.25">
      <c r="B1918" s="17">
        <v>2209</v>
      </c>
      <c r="C1918" s="17" t="s">
        <v>5404</v>
      </c>
      <c r="D1918" s="18">
        <v>671</v>
      </c>
      <c r="F1918" s="4"/>
    </row>
    <row r="1919" spans="2:6" ht="15" x14ac:dyDescent="0.25">
      <c r="B1919" s="17">
        <v>2210</v>
      </c>
      <c r="C1919" s="17" t="s">
        <v>128</v>
      </c>
      <c r="D1919" s="18">
        <v>678</v>
      </c>
      <c r="F1919" s="4"/>
    </row>
    <row r="1920" spans="2:6" ht="15" x14ac:dyDescent="0.25">
      <c r="B1920" s="17">
        <v>2211</v>
      </c>
      <c r="C1920" s="17" t="s">
        <v>5403</v>
      </c>
      <c r="D1920" s="18">
        <v>627</v>
      </c>
      <c r="F1920" s="4"/>
    </row>
    <row r="1921" spans="2:6" ht="15" x14ac:dyDescent="0.25">
      <c r="B1921" s="17">
        <v>2212</v>
      </c>
      <c r="C1921" s="17" t="s">
        <v>5402</v>
      </c>
      <c r="D1921" s="18">
        <v>704</v>
      </c>
      <c r="F1921" s="4"/>
    </row>
    <row r="1922" spans="2:6" ht="15" x14ac:dyDescent="0.25">
      <c r="B1922" s="17">
        <v>2213</v>
      </c>
      <c r="C1922" s="17" t="s">
        <v>160</v>
      </c>
      <c r="D1922" s="18">
        <v>854</v>
      </c>
      <c r="F1922" s="4"/>
    </row>
    <row r="1923" spans="2:6" ht="15" x14ac:dyDescent="0.25">
      <c r="B1923" s="17">
        <v>2214</v>
      </c>
      <c r="C1923" s="17" t="s">
        <v>5401</v>
      </c>
      <c r="D1923" s="18">
        <v>674</v>
      </c>
      <c r="F1923" s="4"/>
    </row>
    <row r="1924" spans="2:6" ht="15" x14ac:dyDescent="0.25">
      <c r="B1924" s="17">
        <v>2215</v>
      </c>
      <c r="C1924" s="17" t="s">
        <v>5400</v>
      </c>
      <c r="D1924" s="18">
        <v>704</v>
      </c>
      <c r="F1924" s="4"/>
    </row>
    <row r="1925" spans="2:6" ht="15" x14ac:dyDescent="0.25">
      <c r="B1925" s="17">
        <v>2216</v>
      </c>
      <c r="C1925" s="17" t="s">
        <v>5399</v>
      </c>
      <c r="D1925" s="18">
        <v>703</v>
      </c>
      <c r="F1925" s="4"/>
    </row>
    <row r="1926" spans="2:6" ht="15" x14ac:dyDescent="0.25">
      <c r="B1926" s="17">
        <v>2217</v>
      </c>
      <c r="C1926" s="17" t="s">
        <v>5398</v>
      </c>
      <c r="D1926" s="18">
        <v>767</v>
      </c>
      <c r="F1926" s="4"/>
    </row>
    <row r="1927" spans="2:6" ht="15" x14ac:dyDescent="0.25">
      <c r="B1927" s="17">
        <v>2218</v>
      </c>
      <c r="C1927" s="17" t="s">
        <v>4825</v>
      </c>
      <c r="D1927" s="18">
        <v>593</v>
      </c>
      <c r="F1927" s="4"/>
    </row>
    <row r="1928" spans="2:6" ht="15" x14ac:dyDescent="0.25">
      <c r="B1928" s="17">
        <v>2219</v>
      </c>
      <c r="C1928" s="17" t="s">
        <v>5397</v>
      </c>
      <c r="D1928" s="18">
        <v>662</v>
      </c>
      <c r="F1928" s="4"/>
    </row>
    <row r="1929" spans="2:6" ht="15" x14ac:dyDescent="0.25">
      <c r="B1929" s="17">
        <v>2220</v>
      </c>
      <c r="C1929" s="17" t="s">
        <v>5396</v>
      </c>
      <c r="D1929" s="18">
        <v>775</v>
      </c>
      <c r="F1929" s="4"/>
    </row>
    <row r="1930" spans="2:6" ht="15" x14ac:dyDescent="0.25">
      <c r="B1930" s="17">
        <v>2221</v>
      </c>
      <c r="C1930" s="17" t="s">
        <v>5395</v>
      </c>
      <c r="D1930" s="18">
        <v>753</v>
      </c>
      <c r="F1930" s="4"/>
    </row>
    <row r="1931" spans="2:6" ht="15" x14ac:dyDescent="0.25">
      <c r="B1931" s="17">
        <v>2222</v>
      </c>
      <c r="C1931" s="17" t="s">
        <v>5394</v>
      </c>
      <c r="D1931" s="18">
        <v>617</v>
      </c>
      <c r="F1931" s="4"/>
    </row>
    <row r="1932" spans="2:6" ht="15" x14ac:dyDescent="0.25">
      <c r="B1932" s="17">
        <v>2223</v>
      </c>
      <c r="C1932" s="17" t="s">
        <v>5393</v>
      </c>
      <c r="D1932" s="18">
        <v>671</v>
      </c>
      <c r="F1932" s="4"/>
    </row>
    <row r="1933" spans="2:6" ht="15" x14ac:dyDescent="0.25">
      <c r="B1933" s="17">
        <v>2224</v>
      </c>
      <c r="C1933" s="17" t="s">
        <v>5392</v>
      </c>
      <c r="D1933" s="18">
        <v>645</v>
      </c>
      <c r="F1933" s="4"/>
    </row>
    <row r="1934" spans="2:6" ht="15" x14ac:dyDescent="0.25">
      <c r="B1934" s="17">
        <v>2225</v>
      </c>
      <c r="C1934" s="17" t="s">
        <v>5391</v>
      </c>
      <c r="D1934" s="18">
        <v>663</v>
      </c>
      <c r="F1934" s="4"/>
    </row>
    <row r="1935" spans="2:6" ht="15" x14ac:dyDescent="0.25">
      <c r="B1935" s="17">
        <v>2226</v>
      </c>
      <c r="C1935" s="17" t="s">
        <v>5390</v>
      </c>
      <c r="D1935" s="18">
        <v>745</v>
      </c>
      <c r="F1935" s="4"/>
    </row>
    <row r="1936" spans="2:6" ht="15" x14ac:dyDescent="0.25">
      <c r="B1936" s="17">
        <v>2227</v>
      </c>
      <c r="C1936" s="17" t="s">
        <v>5389</v>
      </c>
      <c r="D1936" s="18">
        <v>633</v>
      </c>
      <c r="F1936" s="4"/>
    </row>
    <row r="1937" spans="2:6" ht="15" x14ac:dyDescent="0.25">
      <c r="B1937" s="17">
        <v>2228</v>
      </c>
      <c r="C1937" s="17" t="s">
        <v>5388</v>
      </c>
      <c r="D1937" s="18">
        <v>616</v>
      </c>
      <c r="F1937" s="4"/>
    </row>
    <row r="1938" spans="2:6" ht="15" x14ac:dyDescent="0.25">
      <c r="B1938" s="17">
        <v>2229</v>
      </c>
      <c r="C1938" s="17" t="s">
        <v>4687</v>
      </c>
      <c r="D1938" s="18">
        <v>658</v>
      </c>
      <c r="F1938" s="4"/>
    </row>
    <row r="1939" spans="2:6" ht="15" x14ac:dyDescent="0.25">
      <c r="B1939" s="17">
        <v>2230</v>
      </c>
      <c r="C1939" s="17" t="s">
        <v>5387</v>
      </c>
      <c r="D1939" s="18">
        <v>696</v>
      </c>
      <c r="F1939" s="4"/>
    </row>
    <row r="1940" spans="2:6" ht="15" x14ac:dyDescent="0.25">
      <c r="B1940" s="17">
        <v>2231</v>
      </c>
      <c r="C1940" s="17" t="s">
        <v>5386</v>
      </c>
      <c r="D1940" s="18">
        <v>670</v>
      </c>
      <c r="F1940" s="4"/>
    </row>
    <row r="1941" spans="2:6" ht="15" x14ac:dyDescent="0.25">
      <c r="B1941" s="17">
        <v>2232</v>
      </c>
      <c r="C1941" s="17" t="s">
        <v>5385</v>
      </c>
      <c r="D1941" s="18">
        <v>670</v>
      </c>
      <c r="F1941" s="4"/>
    </row>
    <row r="1942" spans="2:6" ht="15" x14ac:dyDescent="0.25">
      <c r="B1942" s="17">
        <v>2233</v>
      </c>
      <c r="C1942" s="17" t="s">
        <v>5384</v>
      </c>
      <c r="D1942" s="18">
        <v>662</v>
      </c>
      <c r="F1942" s="4"/>
    </row>
    <row r="1943" spans="2:6" ht="15" x14ac:dyDescent="0.25">
      <c r="B1943" s="17">
        <v>2234</v>
      </c>
      <c r="C1943" s="17" t="s">
        <v>5383</v>
      </c>
      <c r="D1943" s="18">
        <v>669</v>
      </c>
      <c r="F1943" s="4"/>
    </row>
    <row r="1944" spans="2:6" ht="15" x14ac:dyDescent="0.25">
      <c r="B1944" s="17">
        <v>2235</v>
      </c>
      <c r="C1944" s="17" t="s">
        <v>5382</v>
      </c>
      <c r="D1944" s="18">
        <v>677</v>
      </c>
      <c r="F1944" s="4"/>
    </row>
    <row r="1945" spans="2:6" ht="15" x14ac:dyDescent="0.25">
      <c r="B1945" s="17">
        <v>2236</v>
      </c>
      <c r="C1945" s="17" t="s">
        <v>5381</v>
      </c>
      <c r="D1945" s="18">
        <v>820</v>
      </c>
      <c r="F1945" s="4"/>
    </row>
    <row r="1946" spans="2:6" ht="15" x14ac:dyDescent="0.25">
      <c r="B1946" s="17">
        <v>2237</v>
      </c>
      <c r="C1946" s="17" t="s">
        <v>5380</v>
      </c>
      <c r="D1946" s="18">
        <v>779</v>
      </c>
      <c r="F1946" s="4"/>
    </row>
    <row r="1947" spans="2:6" ht="15" x14ac:dyDescent="0.25">
      <c r="B1947" s="17">
        <v>2238</v>
      </c>
      <c r="C1947" s="17" t="s">
        <v>2884</v>
      </c>
      <c r="D1947" s="18">
        <v>854</v>
      </c>
      <c r="F1947" s="4"/>
    </row>
    <row r="1948" spans="2:6" ht="15" x14ac:dyDescent="0.25">
      <c r="B1948" s="17">
        <v>2239</v>
      </c>
      <c r="C1948" s="17" t="s">
        <v>778</v>
      </c>
      <c r="D1948" s="18">
        <v>702</v>
      </c>
      <c r="F1948" s="4"/>
    </row>
    <row r="1949" spans="2:6" ht="15" x14ac:dyDescent="0.25">
      <c r="B1949" s="17">
        <v>2240</v>
      </c>
      <c r="C1949" s="17" t="s">
        <v>5379</v>
      </c>
      <c r="D1949" s="18">
        <v>687</v>
      </c>
      <c r="F1949" s="4"/>
    </row>
    <row r="1950" spans="2:6" ht="15" x14ac:dyDescent="0.25">
      <c r="B1950" s="17">
        <v>2241</v>
      </c>
      <c r="C1950" s="17" t="s">
        <v>5378</v>
      </c>
      <c r="D1950" s="18">
        <v>641</v>
      </c>
      <c r="F1950" s="4"/>
    </row>
    <row r="1951" spans="2:6" ht="15" x14ac:dyDescent="0.25">
      <c r="B1951" s="17">
        <v>2242</v>
      </c>
      <c r="C1951" s="17" t="s">
        <v>5377</v>
      </c>
      <c r="D1951" s="18">
        <v>649</v>
      </c>
      <c r="F1951" s="4"/>
    </row>
    <row r="1952" spans="2:6" ht="15" x14ac:dyDescent="0.25">
      <c r="B1952" s="17">
        <v>2243</v>
      </c>
      <c r="C1952" s="17" t="s">
        <v>5376</v>
      </c>
      <c r="D1952" s="18">
        <v>656</v>
      </c>
      <c r="F1952" s="4"/>
    </row>
    <row r="1953" spans="2:6" ht="15" x14ac:dyDescent="0.25">
      <c r="B1953" s="17">
        <v>2244</v>
      </c>
      <c r="C1953" s="17" t="s">
        <v>5375</v>
      </c>
      <c r="D1953" s="18">
        <v>846</v>
      </c>
      <c r="F1953" s="4"/>
    </row>
    <row r="1954" spans="2:6" ht="15" x14ac:dyDescent="0.25">
      <c r="B1954" s="17">
        <v>2245</v>
      </c>
      <c r="C1954" s="17" t="s">
        <v>5374</v>
      </c>
      <c r="D1954" s="18">
        <v>668</v>
      </c>
      <c r="F1954" s="4"/>
    </row>
    <row r="1955" spans="2:6" ht="15" x14ac:dyDescent="0.25">
      <c r="B1955" s="17">
        <v>2246</v>
      </c>
      <c r="C1955" s="17" t="s">
        <v>5373</v>
      </c>
      <c r="D1955" s="18">
        <v>632</v>
      </c>
      <c r="F1955" s="4"/>
    </row>
    <row r="1956" spans="2:6" ht="15" x14ac:dyDescent="0.25">
      <c r="B1956" s="17">
        <v>2247</v>
      </c>
      <c r="C1956" s="17" t="s">
        <v>5372</v>
      </c>
      <c r="D1956" s="18">
        <v>880</v>
      </c>
      <c r="F1956" s="4"/>
    </row>
    <row r="1957" spans="2:6" ht="15" x14ac:dyDescent="0.25">
      <c r="B1957" s="17">
        <v>2248</v>
      </c>
      <c r="C1957" s="17" t="s">
        <v>733</v>
      </c>
      <c r="D1957" s="18">
        <v>633</v>
      </c>
      <c r="F1957" s="4"/>
    </row>
    <row r="1958" spans="2:6" ht="15" x14ac:dyDescent="0.25">
      <c r="B1958" s="17">
        <v>2249</v>
      </c>
      <c r="C1958" s="17" t="s">
        <v>5371</v>
      </c>
      <c r="D1958" s="18">
        <v>676</v>
      </c>
      <c r="F1958" s="4"/>
    </row>
    <row r="1959" spans="2:6" ht="15" x14ac:dyDescent="0.25">
      <c r="B1959" s="17">
        <v>2250</v>
      </c>
      <c r="C1959" s="17" t="s">
        <v>5370</v>
      </c>
      <c r="D1959" s="18">
        <v>648</v>
      </c>
      <c r="F1959" s="4"/>
    </row>
    <row r="1960" spans="2:6" ht="15" x14ac:dyDescent="0.25">
      <c r="B1960" s="17">
        <v>2251</v>
      </c>
      <c r="C1960" s="17" t="s">
        <v>5369</v>
      </c>
      <c r="D1960" s="18">
        <v>705</v>
      </c>
      <c r="F1960" s="4"/>
    </row>
    <row r="1961" spans="2:6" ht="15" x14ac:dyDescent="0.25">
      <c r="B1961" s="17">
        <v>2252</v>
      </c>
      <c r="C1961" s="17" t="s">
        <v>5368</v>
      </c>
      <c r="D1961" s="18">
        <v>621</v>
      </c>
      <c r="F1961" s="4"/>
    </row>
    <row r="1962" spans="2:6" ht="15" x14ac:dyDescent="0.25">
      <c r="B1962" s="17">
        <v>2253</v>
      </c>
      <c r="C1962" s="17" t="s">
        <v>5367</v>
      </c>
      <c r="D1962" s="18">
        <v>628</v>
      </c>
      <c r="F1962" s="4"/>
    </row>
    <row r="1963" spans="2:6" ht="15" x14ac:dyDescent="0.25">
      <c r="B1963" s="17">
        <v>2254</v>
      </c>
      <c r="C1963" s="17" t="s">
        <v>5366</v>
      </c>
      <c r="D1963" s="18">
        <v>672</v>
      </c>
      <c r="F1963" s="4"/>
    </row>
    <row r="1964" spans="2:6" ht="15" x14ac:dyDescent="0.25">
      <c r="B1964" s="17">
        <v>2255</v>
      </c>
      <c r="C1964" s="17" t="s">
        <v>5365</v>
      </c>
      <c r="D1964" s="18">
        <v>618</v>
      </c>
      <c r="F1964" s="4"/>
    </row>
    <row r="1965" spans="2:6" ht="15" x14ac:dyDescent="0.25">
      <c r="B1965" s="17">
        <v>2256</v>
      </c>
      <c r="C1965" s="17" t="s">
        <v>5017</v>
      </c>
      <c r="D1965" s="18">
        <v>819</v>
      </c>
      <c r="F1965" s="4"/>
    </row>
    <row r="1966" spans="2:6" ht="15" x14ac:dyDescent="0.25">
      <c r="B1966" s="17">
        <v>2257</v>
      </c>
      <c r="C1966" s="17" t="s">
        <v>5364</v>
      </c>
      <c r="D1966" s="18">
        <v>710</v>
      </c>
      <c r="F1966" s="4"/>
    </row>
    <row r="1967" spans="2:6" ht="15" x14ac:dyDescent="0.25">
      <c r="B1967" s="17">
        <v>2258</v>
      </c>
      <c r="C1967" s="17" t="s">
        <v>5363</v>
      </c>
      <c r="D1967" s="18">
        <v>674</v>
      </c>
      <c r="F1967" s="4"/>
    </row>
    <row r="1968" spans="2:6" ht="15" x14ac:dyDescent="0.25">
      <c r="B1968" s="17">
        <v>2259</v>
      </c>
      <c r="C1968" s="17" t="s">
        <v>5362</v>
      </c>
      <c r="D1968" s="18">
        <v>686</v>
      </c>
      <c r="F1968" s="4"/>
    </row>
    <row r="1969" spans="2:6" ht="15" x14ac:dyDescent="0.25">
      <c r="B1969" s="17">
        <v>2260</v>
      </c>
      <c r="C1969" s="17" t="s">
        <v>5361</v>
      </c>
      <c r="D1969" s="18">
        <v>643</v>
      </c>
      <c r="F1969" s="4"/>
    </row>
    <row r="1970" spans="2:6" ht="15" x14ac:dyDescent="0.25">
      <c r="B1970" s="17">
        <v>2261</v>
      </c>
      <c r="C1970" s="17" t="s">
        <v>5360</v>
      </c>
      <c r="D1970" s="18">
        <v>666</v>
      </c>
      <c r="F1970" s="4"/>
    </row>
    <row r="1971" spans="2:6" ht="15" x14ac:dyDescent="0.25">
      <c r="B1971" s="17">
        <v>2262</v>
      </c>
      <c r="C1971" s="17" t="s">
        <v>5359</v>
      </c>
      <c r="D1971" s="18">
        <v>681</v>
      </c>
      <c r="F1971" s="4"/>
    </row>
    <row r="1972" spans="2:6" ht="15" x14ac:dyDescent="0.25">
      <c r="B1972" s="17">
        <v>2263</v>
      </c>
      <c r="C1972" s="17" t="s">
        <v>5358</v>
      </c>
      <c r="D1972" s="18">
        <v>665</v>
      </c>
      <c r="F1972" s="4"/>
    </row>
    <row r="1973" spans="2:6" ht="15" x14ac:dyDescent="0.25">
      <c r="B1973" s="17">
        <v>2264</v>
      </c>
      <c r="C1973" s="17" t="s">
        <v>5357</v>
      </c>
      <c r="D1973" s="18">
        <v>665</v>
      </c>
      <c r="F1973" s="4"/>
    </row>
    <row r="1974" spans="2:6" ht="15" x14ac:dyDescent="0.25">
      <c r="B1974" s="17">
        <v>2265</v>
      </c>
      <c r="C1974" s="17" t="s">
        <v>5356</v>
      </c>
      <c r="D1974" s="18">
        <v>656</v>
      </c>
      <c r="F1974" s="4"/>
    </row>
    <row r="1975" spans="2:6" ht="15" x14ac:dyDescent="0.25">
      <c r="B1975" s="17">
        <v>2266</v>
      </c>
      <c r="C1975" s="17" t="s">
        <v>5355</v>
      </c>
      <c r="D1975" s="18">
        <v>710</v>
      </c>
      <c r="F1975" s="4"/>
    </row>
    <row r="1976" spans="2:6" ht="15" x14ac:dyDescent="0.25">
      <c r="B1976" s="17">
        <v>2267</v>
      </c>
      <c r="C1976" s="17" t="s">
        <v>5354</v>
      </c>
      <c r="D1976" s="18">
        <v>668</v>
      </c>
      <c r="F1976" s="4"/>
    </row>
    <row r="1977" spans="2:6" ht="15" x14ac:dyDescent="0.25">
      <c r="B1977" s="17">
        <v>2268</v>
      </c>
      <c r="C1977" s="17" t="s">
        <v>5353</v>
      </c>
      <c r="D1977" s="18">
        <v>668</v>
      </c>
      <c r="F1977" s="4"/>
    </row>
    <row r="1978" spans="2:6" ht="15" x14ac:dyDescent="0.25">
      <c r="B1978" s="17">
        <v>2269</v>
      </c>
      <c r="C1978" s="17" t="s">
        <v>5352</v>
      </c>
      <c r="D1978" s="18">
        <v>661</v>
      </c>
      <c r="F1978" s="4"/>
    </row>
    <row r="1979" spans="2:6" ht="15" x14ac:dyDescent="0.25">
      <c r="B1979" s="17">
        <v>2270</v>
      </c>
      <c r="C1979" s="17" t="s">
        <v>5351</v>
      </c>
      <c r="D1979" s="18">
        <v>639</v>
      </c>
      <c r="F1979" s="4"/>
    </row>
    <row r="1980" spans="2:6" ht="15" x14ac:dyDescent="0.25">
      <c r="B1980" s="17">
        <v>2271</v>
      </c>
      <c r="C1980" s="17" t="s">
        <v>5350</v>
      </c>
      <c r="D1980" s="18">
        <v>736</v>
      </c>
      <c r="F1980" s="4"/>
    </row>
    <row r="1981" spans="2:6" ht="15" x14ac:dyDescent="0.25">
      <c r="B1981" s="17">
        <v>2272</v>
      </c>
      <c r="C1981" s="17" t="s">
        <v>5349</v>
      </c>
      <c r="D1981" s="18">
        <v>631</v>
      </c>
      <c r="F1981" s="4"/>
    </row>
    <row r="1982" spans="2:6" ht="15" x14ac:dyDescent="0.25">
      <c r="B1982" s="17">
        <v>2273</v>
      </c>
      <c r="C1982" s="17" t="s">
        <v>5348</v>
      </c>
      <c r="D1982" s="18">
        <v>660</v>
      </c>
      <c r="F1982" s="4"/>
    </row>
    <row r="1983" spans="2:6" ht="15" x14ac:dyDescent="0.25">
      <c r="B1983" s="17">
        <v>2274</v>
      </c>
      <c r="C1983" s="17" t="s">
        <v>5347</v>
      </c>
      <c r="D1983" s="18">
        <v>684</v>
      </c>
      <c r="F1983" s="4"/>
    </row>
    <row r="1984" spans="2:6" ht="15" x14ac:dyDescent="0.25">
      <c r="B1984" s="17">
        <v>2275</v>
      </c>
      <c r="C1984" s="17" t="s">
        <v>5346</v>
      </c>
      <c r="D1984" s="18">
        <v>625</v>
      </c>
      <c r="F1984" s="4"/>
    </row>
    <row r="1985" spans="2:6" ht="15" x14ac:dyDescent="0.25">
      <c r="B1985" s="17">
        <v>2276</v>
      </c>
      <c r="C1985" s="17" t="s">
        <v>5345</v>
      </c>
      <c r="D1985" s="18">
        <v>630</v>
      </c>
      <c r="F1985" s="4"/>
    </row>
    <row r="1986" spans="2:6" ht="15" x14ac:dyDescent="0.25">
      <c r="B1986" s="17">
        <v>2277</v>
      </c>
      <c r="C1986" s="17" t="s">
        <v>5344</v>
      </c>
      <c r="D1986" s="18">
        <v>692</v>
      </c>
      <c r="F1986" s="4"/>
    </row>
    <row r="1987" spans="2:6" ht="15" x14ac:dyDescent="0.25">
      <c r="B1987" s="17">
        <v>2278</v>
      </c>
      <c r="C1987" s="17" t="s">
        <v>5343</v>
      </c>
      <c r="D1987" s="18">
        <v>698</v>
      </c>
      <c r="F1987" s="4"/>
    </row>
    <row r="1988" spans="2:6" ht="15" x14ac:dyDescent="0.25">
      <c r="B1988" s="17">
        <v>2279</v>
      </c>
      <c r="C1988" s="17" t="s">
        <v>5342</v>
      </c>
      <c r="D1988" s="18">
        <v>764</v>
      </c>
      <c r="F1988" s="4"/>
    </row>
    <row r="1989" spans="2:6" ht="15" x14ac:dyDescent="0.25">
      <c r="B1989" s="17">
        <v>2280</v>
      </c>
      <c r="C1989" s="17" t="s">
        <v>5341</v>
      </c>
      <c r="D1989" s="18">
        <v>637</v>
      </c>
      <c r="F1989" s="4"/>
    </row>
    <row r="1990" spans="2:6" ht="15" x14ac:dyDescent="0.25">
      <c r="B1990" s="17">
        <v>2281</v>
      </c>
      <c r="C1990" s="17" t="s">
        <v>5340</v>
      </c>
      <c r="D1990" s="18">
        <v>677</v>
      </c>
      <c r="F1990" s="4"/>
    </row>
    <row r="1991" spans="2:6" ht="15" x14ac:dyDescent="0.25">
      <c r="B1991" s="17">
        <v>2282</v>
      </c>
      <c r="C1991" s="17" t="s">
        <v>5339</v>
      </c>
      <c r="D1991" s="18">
        <v>668</v>
      </c>
      <c r="F1991" s="4"/>
    </row>
    <row r="1992" spans="2:6" ht="15" x14ac:dyDescent="0.25">
      <c r="B1992" s="17">
        <v>2283</v>
      </c>
      <c r="C1992" s="17" t="s">
        <v>5338</v>
      </c>
      <c r="D1992" s="18">
        <v>675</v>
      </c>
      <c r="F1992" s="4"/>
    </row>
    <row r="1993" spans="2:6" ht="15" x14ac:dyDescent="0.25">
      <c r="B1993" s="17">
        <v>2284</v>
      </c>
      <c r="C1993" s="17" t="s">
        <v>5337</v>
      </c>
      <c r="D1993" s="18">
        <v>654</v>
      </c>
      <c r="F1993" s="4"/>
    </row>
    <row r="1994" spans="2:6" ht="15" x14ac:dyDescent="0.25">
      <c r="B1994" s="17">
        <v>2285</v>
      </c>
      <c r="C1994" s="17" t="s">
        <v>5336</v>
      </c>
      <c r="D1994" s="18">
        <v>694</v>
      </c>
      <c r="F1994" s="4"/>
    </row>
    <row r="1995" spans="2:6" ht="15" x14ac:dyDescent="0.25">
      <c r="B1995" s="17">
        <v>2286</v>
      </c>
      <c r="C1995" s="17" t="s">
        <v>4396</v>
      </c>
      <c r="D1995" s="18">
        <v>658</v>
      </c>
      <c r="F1995" s="4"/>
    </row>
    <row r="1996" spans="2:6" ht="15" x14ac:dyDescent="0.25">
      <c r="B1996" s="17">
        <v>2287</v>
      </c>
      <c r="C1996" s="17" t="s">
        <v>5335</v>
      </c>
      <c r="D1996" s="18">
        <v>640</v>
      </c>
      <c r="F1996" s="4"/>
    </row>
    <row r="1997" spans="2:6" ht="15" x14ac:dyDescent="0.25">
      <c r="B1997" s="17">
        <v>2288</v>
      </c>
      <c r="C1997" s="17" t="s">
        <v>5334</v>
      </c>
      <c r="D1997" s="18">
        <v>841</v>
      </c>
      <c r="F1997" s="4"/>
    </row>
    <row r="1998" spans="2:6" ht="15" x14ac:dyDescent="0.25">
      <c r="B1998" s="17">
        <v>2289</v>
      </c>
      <c r="C1998" s="17" t="s">
        <v>5333</v>
      </c>
      <c r="D1998" s="18">
        <v>745</v>
      </c>
      <c r="F1998" s="4"/>
    </row>
    <row r="1999" spans="2:6" ht="15" x14ac:dyDescent="0.25">
      <c r="B1999" s="17">
        <v>2290</v>
      </c>
      <c r="C1999" s="17" t="s">
        <v>4121</v>
      </c>
      <c r="D1999" s="18">
        <v>762</v>
      </c>
      <c r="F1999" s="4"/>
    </row>
    <row r="2000" spans="2:6" ht="15" x14ac:dyDescent="0.25">
      <c r="B2000" s="17">
        <v>2291</v>
      </c>
      <c r="C2000" s="17" t="s">
        <v>5332</v>
      </c>
      <c r="D2000" s="18">
        <v>631</v>
      </c>
      <c r="F2000" s="4"/>
    </row>
    <row r="2001" spans="2:6" ht="15" x14ac:dyDescent="0.25">
      <c r="B2001" s="17">
        <v>2292</v>
      </c>
      <c r="C2001" s="17" t="s">
        <v>5331</v>
      </c>
      <c r="D2001" s="18">
        <v>666</v>
      </c>
      <c r="F2001" s="4"/>
    </row>
    <row r="2002" spans="2:6" ht="15" x14ac:dyDescent="0.25">
      <c r="B2002" s="17">
        <v>2293</v>
      </c>
      <c r="C2002" s="17" t="s">
        <v>5330</v>
      </c>
      <c r="D2002" s="18">
        <v>659</v>
      </c>
      <c r="F2002" s="4"/>
    </row>
    <row r="2003" spans="2:6" ht="15" x14ac:dyDescent="0.25">
      <c r="B2003" s="17">
        <v>2294</v>
      </c>
      <c r="C2003" s="17" t="s">
        <v>5329</v>
      </c>
      <c r="D2003" s="18">
        <v>790</v>
      </c>
      <c r="F2003" s="4"/>
    </row>
    <row r="2004" spans="2:6" ht="15" x14ac:dyDescent="0.25">
      <c r="B2004" s="17">
        <v>2295</v>
      </c>
      <c r="C2004" s="17" t="s">
        <v>1255</v>
      </c>
      <c r="D2004" s="18">
        <v>664</v>
      </c>
      <c r="F2004" s="4"/>
    </row>
    <row r="2005" spans="2:6" ht="15" x14ac:dyDescent="0.25">
      <c r="B2005" s="17">
        <v>2296</v>
      </c>
      <c r="C2005" s="17" t="s">
        <v>206</v>
      </c>
      <c r="D2005" s="18">
        <v>637</v>
      </c>
      <c r="F2005" s="4"/>
    </row>
    <row r="2006" spans="2:6" ht="15" x14ac:dyDescent="0.25">
      <c r="B2006" s="17">
        <v>2297</v>
      </c>
      <c r="C2006" s="17" t="s">
        <v>5328</v>
      </c>
      <c r="D2006" s="18">
        <v>705</v>
      </c>
      <c r="F2006" s="4"/>
    </row>
    <row r="2007" spans="2:6" ht="15" x14ac:dyDescent="0.25">
      <c r="B2007" s="17">
        <v>2298</v>
      </c>
      <c r="C2007" s="17" t="s">
        <v>5327</v>
      </c>
      <c r="D2007" s="18">
        <v>630</v>
      </c>
      <c r="F2007" s="4"/>
    </row>
    <row r="2008" spans="2:6" ht="15" x14ac:dyDescent="0.25">
      <c r="B2008" s="17">
        <v>2299</v>
      </c>
      <c r="C2008" s="17" t="s">
        <v>5326</v>
      </c>
      <c r="D2008" s="18">
        <v>633</v>
      </c>
      <c r="F2008" s="4"/>
    </row>
    <row r="2009" spans="2:6" ht="15" x14ac:dyDescent="0.25">
      <c r="B2009" s="17">
        <v>2300</v>
      </c>
      <c r="C2009" s="17" t="s">
        <v>5325</v>
      </c>
      <c r="D2009" s="18">
        <v>695</v>
      </c>
      <c r="F2009" s="4"/>
    </row>
    <row r="2010" spans="2:6" ht="15" x14ac:dyDescent="0.25">
      <c r="B2010" s="17">
        <v>2301</v>
      </c>
      <c r="C2010" s="17" t="s">
        <v>5324</v>
      </c>
      <c r="D2010" s="18">
        <v>872</v>
      </c>
      <c r="F2010" s="4"/>
    </row>
    <row r="2011" spans="2:6" ht="15" x14ac:dyDescent="0.25">
      <c r="B2011" s="17">
        <v>2302</v>
      </c>
      <c r="C2011" s="17" t="s">
        <v>5323</v>
      </c>
      <c r="D2011" s="18">
        <v>883</v>
      </c>
      <c r="F2011" s="4"/>
    </row>
    <row r="2012" spans="2:6" ht="15" x14ac:dyDescent="0.25">
      <c r="B2012" s="17">
        <v>2303</v>
      </c>
      <c r="C2012" s="17" t="s">
        <v>5322</v>
      </c>
      <c r="D2012" s="18">
        <v>635</v>
      </c>
      <c r="F2012" s="4"/>
    </row>
    <row r="2013" spans="2:6" ht="15" x14ac:dyDescent="0.25">
      <c r="B2013" s="17">
        <v>2304</v>
      </c>
      <c r="C2013" s="17" t="s">
        <v>5321</v>
      </c>
      <c r="D2013" s="18">
        <v>826</v>
      </c>
      <c r="F2013" s="4"/>
    </row>
    <row r="2014" spans="2:6" ht="15" x14ac:dyDescent="0.25">
      <c r="B2014" s="17">
        <v>2305</v>
      </c>
      <c r="C2014" s="17" t="s">
        <v>5320</v>
      </c>
      <c r="D2014" s="18">
        <v>828</v>
      </c>
      <c r="F2014" s="4"/>
    </row>
    <row r="2015" spans="2:6" ht="15" x14ac:dyDescent="0.25">
      <c r="B2015" s="17">
        <v>2306</v>
      </c>
      <c r="C2015" s="17" t="s">
        <v>5319</v>
      </c>
      <c r="D2015" s="18">
        <v>864</v>
      </c>
      <c r="F2015" s="4"/>
    </row>
    <row r="2016" spans="2:6" ht="15" x14ac:dyDescent="0.25">
      <c r="B2016" s="17">
        <v>2307</v>
      </c>
      <c r="C2016" s="17" t="s">
        <v>5318</v>
      </c>
      <c r="D2016" s="18">
        <v>672</v>
      </c>
      <c r="F2016" s="4"/>
    </row>
    <row r="2017" spans="2:6" ht="15" x14ac:dyDescent="0.25">
      <c r="B2017" s="17">
        <v>2308</v>
      </c>
      <c r="C2017" s="17" t="s">
        <v>5317</v>
      </c>
      <c r="D2017" s="18">
        <v>873</v>
      </c>
      <c r="F2017" s="4"/>
    </row>
    <row r="2018" spans="2:6" ht="15" x14ac:dyDescent="0.25">
      <c r="B2018" s="17">
        <v>2309</v>
      </c>
      <c r="C2018" s="17" t="s">
        <v>5316</v>
      </c>
      <c r="D2018" s="18">
        <v>646</v>
      </c>
      <c r="F2018" s="4"/>
    </row>
    <row r="2019" spans="2:6" ht="15" x14ac:dyDescent="0.25">
      <c r="B2019" s="17">
        <v>2310</v>
      </c>
      <c r="C2019" s="17" t="s">
        <v>5234</v>
      </c>
      <c r="D2019" s="18">
        <v>667</v>
      </c>
      <c r="F2019" s="4"/>
    </row>
    <row r="2020" spans="2:6" ht="15" x14ac:dyDescent="0.25">
      <c r="B2020" s="17">
        <v>2311</v>
      </c>
      <c r="C2020" s="17" t="s">
        <v>5315</v>
      </c>
      <c r="D2020" s="18">
        <v>787</v>
      </c>
      <c r="F2020" s="4"/>
    </row>
    <row r="2021" spans="2:6" ht="15" x14ac:dyDescent="0.25">
      <c r="B2021" s="17">
        <v>2312</v>
      </c>
      <c r="C2021" s="17" t="s">
        <v>5314</v>
      </c>
      <c r="D2021" s="18">
        <v>649</v>
      </c>
      <c r="F2021" s="4"/>
    </row>
    <row r="2022" spans="2:6" ht="15" x14ac:dyDescent="0.25">
      <c r="B2022" s="17">
        <v>2313</v>
      </c>
      <c r="C2022" s="17" t="s">
        <v>5313</v>
      </c>
      <c r="D2022" s="18">
        <v>655</v>
      </c>
      <c r="F2022" s="4"/>
    </row>
    <row r="2023" spans="2:6" ht="15" x14ac:dyDescent="0.25">
      <c r="B2023" s="17">
        <v>2314</v>
      </c>
      <c r="C2023" s="17" t="s">
        <v>5312</v>
      </c>
      <c r="D2023" s="18">
        <v>689</v>
      </c>
      <c r="F2023" s="4"/>
    </row>
    <row r="2024" spans="2:6" ht="15" x14ac:dyDescent="0.25">
      <c r="B2024" s="17">
        <v>2315</v>
      </c>
      <c r="C2024" s="17" t="s">
        <v>5311</v>
      </c>
      <c r="D2024" s="18">
        <v>642</v>
      </c>
      <c r="F2024" s="4"/>
    </row>
    <row r="2025" spans="2:6" ht="15" x14ac:dyDescent="0.25">
      <c r="B2025" s="17">
        <v>2316</v>
      </c>
      <c r="C2025" s="17" t="s">
        <v>5310</v>
      </c>
      <c r="D2025" s="18">
        <v>633</v>
      </c>
      <c r="F2025" s="4"/>
    </row>
    <row r="2026" spans="2:6" ht="15" x14ac:dyDescent="0.25">
      <c r="B2026" s="17">
        <v>2317</v>
      </c>
      <c r="C2026" s="17" t="s">
        <v>5309</v>
      </c>
      <c r="D2026" s="18">
        <v>658</v>
      </c>
      <c r="F2026" s="4"/>
    </row>
    <row r="2027" spans="2:6" ht="15" x14ac:dyDescent="0.25">
      <c r="B2027" s="17">
        <v>2318</v>
      </c>
      <c r="C2027" s="17" t="s">
        <v>5308</v>
      </c>
      <c r="D2027" s="18">
        <v>648</v>
      </c>
      <c r="F2027" s="4"/>
    </row>
    <row r="2028" spans="2:6" ht="15" x14ac:dyDescent="0.25">
      <c r="B2028" s="17">
        <v>2319</v>
      </c>
      <c r="C2028" s="17" t="s">
        <v>5307</v>
      </c>
      <c r="D2028" s="18">
        <v>646</v>
      </c>
      <c r="F2028" s="4"/>
    </row>
    <row r="2029" spans="2:6" ht="15" x14ac:dyDescent="0.25">
      <c r="B2029" s="17">
        <v>2320</v>
      </c>
      <c r="C2029" s="17" t="s">
        <v>5306</v>
      </c>
      <c r="D2029" s="18">
        <v>648</v>
      </c>
      <c r="F2029" s="4"/>
    </row>
    <row r="2030" spans="2:6" ht="15" x14ac:dyDescent="0.25">
      <c r="B2030" s="17">
        <v>2321</v>
      </c>
      <c r="C2030" s="17" t="s">
        <v>5305</v>
      </c>
      <c r="D2030" s="18">
        <v>646</v>
      </c>
      <c r="F2030" s="4"/>
    </row>
    <row r="2031" spans="2:6" ht="15" x14ac:dyDescent="0.25">
      <c r="B2031" s="17">
        <v>2322</v>
      </c>
      <c r="C2031" s="17" t="s">
        <v>5192</v>
      </c>
      <c r="D2031" s="18">
        <v>707</v>
      </c>
      <c r="F2031" s="4"/>
    </row>
    <row r="2032" spans="2:6" ht="15" x14ac:dyDescent="0.25">
      <c r="B2032" s="17">
        <v>2323</v>
      </c>
      <c r="C2032" s="17" t="s">
        <v>5304</v>
      </c>
      <c r="D2032" s="18">
        <v>710</v>
      </c>
      <c r="F2032" s="4"/>
    </row>
    <row r="2033" spans="2:6" ht="15" x14ac:dyDescent="0.25">
      <c r="B2033" s="17">
        <v>2324</v>
      </c>
      <c r="C2033" s="17" t="s">
        <v>5303</v>
      </c>
      <c r="D2033" s="18">
        <v>649</v>
      </c>
      <c r="F2033" s="4"/>
    </row>
    <row r="2034" spans="2:6" ht="15" x14ac:dyDescent="0.25">
      <c r="B2034" s="17">
        <v>2325</v>
      </c>
      <c r="C2034" s="17" t="s">
        <v>5302</v>
      </c>
      <c r="D2034" s="18">
        <v>638</v>
      </c>
      <c r="F2034" s="4"/>
    </row>
    <row r="2035" spans="2:6" ht="15" x14ac:dyDescent="0.25">
      <c r="B2035" s="17">
        <v>2326</v>
      </c>
      <c r="C2035" s="17" t="s">
        <v>5301</v>
      </c>
      <c r="D2035" s="18">
        <v>799</v>
      </c>
      <c r="F2035" s="4"/>
    </row>
    <row r="2036" spans="2:6" ht="15" x14ac:dyDescent="0.25">
      <c r="B2036" s="17">
        <v>2327</v>
      </c>
      <c r="C2036" s="17" t="s">
        <v>5300</v>
      </c>
      <c r="D2036" s="18">
        <v>652</v>
      </c>
      <c r="F2036" s="4"/>
    </row>
    <row r="2037" spans="2:6" ht="15" x14ac:dyDescent="0.25">
      <c r="B2037" s="17">
        <v>2328</v>
      </c>
      <c r="C2037" s="17" t="s">
        <v>3928</v>
      </c>
      <c r="D2037" s="18">
        <v>681</v>
      </c>
      <c r="F2037" s="4"/>
    </row>
    <row r="2038" spans="2:6" ht="15" x14ac:dyDescent="0.25">
      <c r="B2038" s="17">
        <v>2329</v>
      </c>
      <c r="C2038" s="17" t="s">
        <v>5299</v>
      </c>
      <c r="D2038" s="18">
        <v>670</v>
      </c>
      <c r="F2038" s="4"/>
    </row>
    <row r="2039" spans="2:6" ht="15" x14ac:dyDescent="0.25">
      <c r="B2039" s="17">
        <v>2330</v>
      </c>
      <c r="C2039" s="17" t="s">
        <v>5298</v>
      </c>
      <c r="D2039" s="18">
        <v>670</v>
      </c>
      <c r="F2039" s="4"/>
    </row>
    <row r="2040" spans="2:6" ht="15" x14ac:dyDescent="0.25">
      <c r="B2040" s="17">
        <v>2331</v>
      </c>
      <c r="C2040" s="17" t="s">
        <v>5297</v>
      </c>
      <c r="D2040" s="18">
        <v>767</v>
      </c>
      <c r="F2040" s="4"/>
    </row>
    <row r="2041" spans="2:6" ht="15" x14ac:dyDescent="0.25">
      <c r="B2041" s="17">
        <v>2332</v>
      </c>
      <c r="C2041" s="17" t="s">
        <v>5296</v>
      </c>
      <c r="D2041" s="18">
        <v>644</v>
      </c>
      <c r="F2041" s="4"/>
    </row>
    <row r="2042" spans="2:6" ht="15" x14ac:dyDescent="0.25">
      <c r="B2042" s="17">
        <v>2333</v>
      </c>
      <c r="C2042" s="17" t="s">
        <v>5295</v>
      </c>
      <c r="D2042" s="18">
        <v>735</v>
      </c>
      <c r="F2042" s="4"/>
    </row>
    <row r="2043" spans="2:6" ht="15" x14ac:dyDescent="0.25">
      <c r="B2043" s="17">
        <v>2334</v>
      </c>
      <c r="C2043" s="17" t="s">
        <v>4471</v>
      </c>
      <c r="D2043" s="18">
        <v>765</v>
      </c>
      <c r="F2043" s="4"/>
    </row>
    <row r="2044" spans="2:6" ht="15" x14ac:dyDescent="0.25">
      <c r="B2044" s="17">
        <v>2335</v>
      </c>
      <c r="C2044" s="17" t="s">
        <v>5294</v>
      </c>
      <c r="D2044" s="18">
        <v>712</v>
      </c>
      <c r="F2044" s="4"/>
    </row>
    <row r="2045" spans="2:6" ht="15" x14ac:dyDescent="0.25">
      <c r="B2045" s="17">
        <v>2336</v>
      </c>
      <c r="C2045" s="17" t="s">
        <v>5293</v>
      </c>
      <c r="D2045" s="18">
        <v>625</v>
      </c>
      <c r="F2045" s="4"/>
    </row>
    <row r="2046" spans="2:6" ht="15" x14ac:dyDescent="0.25">
      <c r="B2046" s="17">
        <v>2337</v>
      </c>
      <c r="C2046" s="17" t="s">
        <v>5292</v>
      </c>
      <c r="D2046" s="18">
        <v>650</v>
      </c>
      <c r="F2046" s="4"/>
    </row>
    <row r="2047" spans="2:6" ht="15" x14ac:dyDescent="0.25">
      <c r="B2047" s="17">
        <v>2338</v>
      </c>
      <c r="C2047" s="17" t="s">
        <v>5291</v>
      </c>
      <c r="D2047" s="18">
        <v>667</v>
      </c>
      <c r="F2047" s="4"/>
    </row>
    <row r="2048" spans="2:6" ht="15" x14ac:dyDescent="0.25">
      <c r="B2048" s="17">
        <v>2339</v>
      </c>
      <c r="C2048" s="17" t="s">
        <v>5290</v>
      </c>
      <c r="D2048" s="18">
        <v>686</v>
      </c>
      <c r="F2048" s="4"/>
    </row>
    <row r="2049" spans="2:6" ht="15" x14ac:dyDescent="0.25">
      <c r="B2049" s="17">
        <v>2340</v>
      </c>
      <c r="C2049" s="17" t="s">
        <v>5289</v>
      </c>
      <c r="D2049" s="18">
        <v>766</v>
      </c>
      <c r="F2049" s="4"/>
    </row>
    <row r="2050" spans="2:6" ht="15" x14ac:dyDescent="0.25">
      <c r="B2050" s="17">
        <v>2341</v>
      </c>
      <c r="C2050" s="17" t="s">
        <v>5288</v>
      </c>
      <c r="D2050" s="18">
        <v>728</v>
      </c>
      <c r="F2050" s="4"/>
    </row>
    <row r="2051" spans="2:6" ht="15" x14ac:dyDescent="0.25">
      <c r="B2051" s="17">
        <v>2342</v>
      </c>
      <c r="C2051" s="17" t="s">
        <v>5287</v>
      </c>
      <c r="D2051" s="18">
        <v>716</v>
      </c>
      <c r="F2051" s="4"/>
    </row>
    <row r="2052" spans="2:6" ht="15" x14ac:dyDescent="0.25">
      <c r="B2052" s="17">
        <v>2343</v>
      </c>
      <c r="C2052" s="17" t="s">
        <v>5286</v>
      </c>
      <c r="D2052" s="18">
        <v>655</v>
      </c>
      <c r="F2052" s="4"/>
    </row>
    <row r="2053" spans="2:6" ht="15" x14ac:dyDescent="0.25">
      <c r="B2053" s="17">
        <v>2344</v>
      </c>
      <c r="C2053" s="17" t="s">
        <v>5285</v>
      </c>
      <c r="D2053" s="18">
        <v>673</v>
      </c>
      <c r="F2053" s="4"/>
    </row>
    <row r="2054" spans="2:6" ht="15" x14ac:dyDescent="0.25">
      <c r="B2054" s="17">
        <v>2345</v>
      </c>
      <c r="C2054" s="17" t="s">
        <v>5284</v>
      </c>
      <c r="D2054" s="18">
        <v>773</v>
      </c>
      <c r="F2054" s="4"/>
    </row>
    <row r="2055" spans="2:6" ht="15" x14ac:dyDescent="0.25">
      <c r="B2055" s="17">
        <v>2346</v>
      </c>
      <c r="C2055" s="17" t="s">
        <v>5283</v>
      </c>
      <c r="D2055" s="18">
        <v>681</v>
      </c>
      <c r="F2055" s="4"/>
    </row>
    <row r="2056" spans="2:6" ht="15" x14ac:dyDescent="0.25">
      <c r="B2056" s="17">
        <v>2347</v>
      </c>
      <c r="C2056" s="17" t="s">
        <v>5282</v>
      </c>
      <c r="D2056" s="18">
        <v>713</v>
      </c>
      <c r="F2056" s="4"/>
    </row>
    <row r="2057" spans="2:6" ht="15" x14ac:dyDescent="0.25">
      <c r="B2057" s="17">
        <v>2348</v>
      </c>
      <c r="C2057" s="17" t="s">
        <v>5281</v>
      </c>
      <c r="D2057" s="18">
        <v>906</v>
      </c>
      <c r="F2057" s="4"/>
    </row>
    <row r="2058" spans="2:6" ht="15" x14ac:dyDescent="0.25">
      <c r="B2058" s="17">
        <v>2349</v>
      </c>
      <c r="C2058" s="17" t="s">
        <v>5280</v>
      </c>
      <c r="D2058" s="18">
        <v>658</v>
      </c>
      <c r="F2058" s="4"/>
    </row>
    <row r="2059" spans="2:6" ht="15" x14ac:dyDescent="0.25">
      <c r="B2059" s="17">
        <v>2350</v>
      </c>
      <c r="C2059" s="17" t="s">
        <v>5279</v>
      </c>
      <c r="D2059" s="18">
        <v>655</v>
      </c>
      <c r="F2059" s="4"/>
    </row>
    <row r="2060" spans="2:6" ht="15" x14ac:dyDescent="0.25">
      <c r="B2060" s="17">
        <v>2351</v>
      </c>
      <c r="C2060" s="17" t="s">
        <v>5278</v>
      </c>
      <c r="D2060" s="18">
        <v>911</v>
      </c>
      <c r="F2060" s="4"/>
    </row>
    <row r="2061" spans="2:6" ht="15" x14ac:dyDescent="0.25">
      <c r="B2061" s="17">
        <v>2352</v>
      </c>
      <c r="C2061" s="17" t="s">
        <v>5277</v>
      </c>
      <c r="D2061" s="18">
        <v>870</v>
      </c>
      <c r="F2061" s="4"/>
    </row>
    <row r="2062" spans="2:6" ht="15" x14ac:dyDescent="0.25">
      <c r="B2062" s="17">
        <v>2353</v>
      </c>
      <c r="C2062" s="17" t="s">
        <v>5276</v>
      </c>
      <c r="D2062" s="18">
        <v>916</v>
      </c>
      <c r="F2062" s="4"/>
    </row>
    <row r="2063" spans="2:6" ht="15" x14ac:dyDescent="0.25">
      <c r="B2063" s="17">
        <v>2354</v>
      </c>
      <c r="C2063" s="17" t="s">
        <v>5275</v>
      </c>
      <c r="D2063" s="18">
        <v>853</v>
      </c>
      <c r="F2063" s="4"/>
    </row>
    <row r="2064" spans="2:6" ht="15" x14ac:dyDescent="0.25">
      <c r="B2064" s="17">
        <v>2355</v>
      </c>
      <c r="C2064" s="17" t="s">
        <v>5274</v>
      </c>
      <c r="D2064" s="18">
        <v>880</v>
      </c>
      <c r="F2064" s="4"/>
    </row>
    <row r="2065" spans="2:6" ht="15" x14ac:dyDescent="0.25">
      <c r="B2065" s="17">
        <v>2356</v>
      </c>
      <c r="C2065" s="17" t="s">
        <v>5273</v>
      </c>
      <c r="D2065" s="18">
        <v>896</v>
      </c>
      <c r="F2065" s="4"/>
    </row>
    <row r="2066" spans="2:6" ht="15" x14ac:dyDescent="0.25">
      <c r="B2066" s="17">
        <v>2357</v>
      </c>
      <c r="C2066" s="17" t="s">
        <v>5272</v>
      </c>
      <c r="D2066" s="18">
        <v>957</v>
      </c>
      <c r="F2066" s="4"/>
    </row>
    <row r="2067" spans="2:6" ht="15" x14ac:dyDescent="0.25">
      <c r="B2067" s="17">
        <v>2358</v>
      </c>
      <c r="C2067" s="17" t="s">
        <v>5271</v>
      </c>
      <c r="D2067" s="18">
        <v>913</v>
      </c>
      <c r="F2067" s="4"/>
    </row>
    <row r="2068" spans="2:6" ht="15" x14ac:dyDescent="0.25">
      <c r="B2068" s="17">
        <v>2359</v>
      </c>
      <c r="C2068" s="17" t="s">
        <v>5270</v>
      </c>
      <c r="D2068" s="18">
        <v>883</v>
      </c>
      <c r="F2068" s="4"/>
    </row>
    <row r="2069" spans="2:6" ht="15" x14ac:dyDescent="0.25">
      <c r="B2069" s="17">
        <v>2360</v>
      </c>
      <c r="C2069" s="17" t="s">
        <v>5269</v>
      </c>
      <c r="D2069" s="18">
        <v>955</v>
      </c>
      <c r="F2069" s="4"/>
    </row>
    <row r="2070" spans="2:6" ht="15" x14ac:dyDescent="0.25">
      <c r="B2070" s="17">
        <v>2361</v>
      </c>
      <c r="C2070" s="17" t="s">
        <v>5268</v>
      </c>
      <c r="D2070" s="18">
        <v>907</v>
      </c>
      <c r="F2070" s="4"/>
    </row>
    <row r="2071" spans="2:6" ht="15" x14ac:dyDescent="0.25">
      <c r="B2071" s="17">
        <v>2362</v>
      </c>
      <c r="C2071" s="17" t="s">
        <v>5267</v>
      </c>
      <c r="D2071" s="18">
        <v>905</v>
      </c>
      <c r="F2071" s="4"/>
    </row>
    <row r="2072" spans="2:6" ht="15" x14ac:dyDescent="0.25">
      <c r="B2072" s="17">
        <v>2363</v>
      </c>
      <c r="C2072" s="17" t="s">
        <v>5266</v>
      </c>
      <c r="D2072" s="18">
        <v>835</v>
      </c>
      <c r="F2072" s="4"/>
    </row>
    <row r="2073" spans="2:6" ht="15" x14ac:dyDescent="0.25">
      <c r="B2073" s="17">
        <v>2364</v>
      </c>
      <c r="C2073" s="17" t="s">
        <v>5265</v>
      </c>
      <c r="D2073" s="18">
        <v>894</v>
      </c>
      <c r="F2073" s="4"/>
    </row>
    <row r="2074" spans="2:6" ht="15" x14ac:dyDescent="0.25">
      <c r="B2074" s="17">
        <v>2365</v>
      </c>
      <c r="C2074" s="17" t="s">
        <v>5264</v>
      </c>
      <c r="D2074" s="18">
        <v>789</v>
      </c>
      <c r="F2074" s="4"/>
    </row>
    <row r="2075" spans="2:6" ht="15" x14ac:dyDescent="0.25">
      <c r="B2075" s="17">
        <v>2366</v>
      </c>
      <c r="C2075" s="17" t="s">
        <v>2884</v>
      </c>
      <c r="D2075" s="18">
        <v>821</v>
      </c>
      <c r="F2075" s="4"/>
    </row>
    <row r="2076" spans="2:6" ht="15" x14ac:dyDescent="0.25">
      <c r="B2076" s="17">
        <v>2367</v>
      </c>
      <c r="C2076" s="17" t="s">
        <v>5263</v>
      </c>
      <c r="D2076" s="18">
        <v>872</v>
      </c>
      <c r="F2076" s="4"/>
    </row>
    <row r="2077" spans="2:6" ht="15" x14ac:dyDescent="0.25">
      <c r="B2077" s="17">
        <v>2368</v>
      </c>
      <c r="C2077" s="17" t="s">
        <v>5262</v>
      </c>
      <c r="D2077" s="18">
        <v>954</v>
      </c>
      <c r="F2077" s="4"/>
    </row>
    <row r="2078" spans="2:6" ht="15" x14ac:dyDescent="0.25">
      <c r="B2078" s="17">
        <v>2369</v>
      </c>
      <c r="C2078" s="17" t="s">
        <v>5261</v>
      </c>
      <c r="D2078" s="18">
        <v>1012</v>
      </c>
      <c r="F2078" s="4"/>
    </row>
    <row r="2079" spans="2:6" ht="15" x14ac:dyDescent="0.25">
      <c r="B2079" s="17">
        <v>2370</v>
      </c>
      <c r="C2079" s="17" t="s">
        <v>5260</v>
      </c>
      <c r="D2079" s="18">
        <v>1082</v>
      </c>
      <c r="F2079" s="4"/>
    </row>
    <row r="2080" spans="2:6" ht="15" x14ac:dyDescent="0.25">
      <c r="B2080" s="17">
        <v>2371</v>
      </c>
      <c r="C2080" s="17" t="s">
        <v>5259</v>
      </c>
      <c r="D2080" s="18">
        <v>1106</v>
      </c>
      <c r="F2080" s="4"/>
    </row>
    <row r="2081" spans="2:6" ht="15" x14ac:dyDescent="0.25">
      <c r="B2081" s="17">
        <v>2372</v>
      </c>
      <c r="C2081" s="17" t="s">
        <v>5258</v>
      </c>
      <c r="D2081" s="18">
        <v>1169</v>
      </c>
      <c r="F2081" s="4"/>
    </row>
    <row r="2082" spans="2:6" ht="15" x14ac:dyDescent="0.25">
      <c r="B2082" s="17">
        <v>2373</v>
      </c>
      <c r="C2082" s="17" t="s">
        <v>5257</v>
      </c>
      <c r="D2082" s="18">
        <v>796</v>
      </c>
      <c r="F2082" s="4"/>
    </row>
    <row r="2083" spans="2:6" ht="15" x14ac:dyDescent="0.25">
      <c r="B2083" s="17">
        <v>2374</v>
      </c>
      <c r="C2083" s="17" t="s">
        <v>5256</v>
      </c>
      <c r="D2083" s="18">
        <v>763</v>
      </c>
      <c r="F2083" s="4"/>
    </row>
    <row r="2084" spans="2:6" ht="15" x14ac:dyDescent="0.25">
      <c r="B2084" s="17">
        <v>2375</v>
      </c>
      <c r="C2084" s="17" t="s">
        <v>5255</v>
      </c>
      <c r="D2084" s="18">
        <v>721</v>
      </c>
      <c r="F2084" s="4"/>
    </row>
    <row r="2085" spans="2:6" ht="15" x14ac:dyDescent="0.25">
      <c r="B2085" s="17">
        <v>2376</v>
      </c>
      <c r="C2085" s="17" t="s">
        <v>5254</v>
      </c>
      <c r="D2085" s="18">
        <v>735</v>
      </c>
      <c r="F2085" s="4"/>
    </row>
    <row r="2086" spans="2:6" ht="15" x14ac:dyDescent="0.25">
      <c r="B2086" s="17">
        <v>2377</v>
      </c>
      <c r="C2086" s="17" t="s">
        <v>5253</v>
      </c>
      <c r="D2086" s="18">
        <v>768</v>
      </c>
      <c r="F2086" s="4"/>
    </row>
    <row r="2087" spans="2:6" ht="15" x14ac:dyDescent="0.25">
      <c r="B2087" s="17">
        <v>2378</v>
      </c>
      <c r="C2087" s="17" t="s">
        <v>5252</v>
      </c>
      <c r="D2087" s="18">
        <v>808</v>
      </c>
      <c r="F2087" s="4"/>
    </row>
    <row r="2088" spans="2:6" ht="15" x14ac:dyDescent="0.25">
      <c r="B2088" s="17">
        <v>2379</v>
      </c>
      <c r="C2088" s="17" t="s">
        <v>5251</v>
      </c>
      <c r="D2088" s="18">
        <v>938</v>
      </c>
      <c r="F2088" s="4"/>
    </row>
    <row r="2089" spans="2:6" ht="15" x14ac:dyDescent="0.25">
      <c r="B2089" s="17">
        <v>2380</v>
      </c>
      <c r="C2089" s="17" t="s">
        <v>5250</v>
      </c>
      <c r="D2089" s="18">
        <v>855</v>
      </c>
      <c r="F2089" s="4"/>
    </row>
    <row r="2090" spans="2:6" ht="15" x14ac:dyDescent="0.25">
      <c r="B2090" s="17">
        <v>2381</v>
      </c>
      <c r="C2090" s="17" t="s">
        <v>5249</v>
      </c>
      <c r="D2090" s="18">
        <v>814</v>
      </c>
      <c r="F2090" s="4"/>
    </row>
    <row r="2091" spans="2:6" ht="15" x14ac:dyDescent="0.25">
      <c r="B2091" s="17">
        <v>2382</v>
      </c>
      <c r="C2091" s="17" t="s">
        <v>5248</v>
      </c>
      <c r="D2091" s="18">
        <v>862</v>
      </c>
      <c r="F2091" s="4"/>
    </row>
    <row r="2092" spans="2:6" ht="15" x14ac:dyDescent="0.25">
      <c r="B2092" s="17">
        <v>2383</v>
      </c>
      <c r="C2092" s="17" t="s">
        <v>5247</v>
      </c>
      <c r="D2092" s="18">
        <v>1106</v>
      </c>
      <c r="F2092" s="4"/>
    </row>
    <row r="2093" spans="2:6" ht="15" x14ac:dyDescent="0.25">
      <c r="B2093" s="17">
        <v>2384</v>
      </c>
      <c r="C2093" s="17" t="s">
        <v>5246</v>
      </c>
      <c r="D2093" s="18">
        <v>1132</v>
      </c>
      <c r="F2093" s="4"/>
    </row>
    <row r="2094" spans="2:6" ht="15" x14ac:dyDescent="0.25">
      <c r="B2094" s="17">
        <v>2385</v>
      </c>
      <c r="C2094" s="17" t="s">
        <v>5245</v>
      </c>
      <c r="D2094" s="18">
        <v>1105</v>
      </c>
      <c r="F2094" s="4"/>
    </row>
    <row r="2095" spans="2:6" ht="15" x14ac:dyDescent="0.25">
      <c r="B2095" s="17">
        <v>2386</v>
      </c>
      <c r="C2095" s="17" t="s">
        <v>5244</v>
      </c>
      <c r="D2095" s="18">
        <v>1121</v>
      </c>
      <c r="F2095" s="4"/>
    </row>
    <row r="2096" spans="2:6" ht="15" x14ac:dyDescent="0.25">
      <c r="B2096" s="17">
        <v>2387</v>
      </c>
      <c r="C2096" s="17" t="s">
        <v>3986</v>
      </c>
      <c r="D2096" s="18">
        <v>1172</v>
      </c>
      <c r="F2096" s="4"/>
    </row>
    <row r="2097" spans="2:6" ht="15" x14ac:dyDescent="0.25">
      <c r="B2097" s="17">
        <v>2388</v>
      </c>
      <c r="C2097" s="17" t="s">
        <v>5243</v>
      </c>
      <c r="D2097" s="18">
        <v>1101</v>
      </c>
      <c r="F2097" s="4"/>
    </row>
    <row r="2098" spans="2:6" ht="15" x14ac:dyDescent="0.25">
      <c r="B2098" s="17">
        <v>2389</v>
      </c>
      <c r="C2098" s="17" t="s">
        <v>5242</v>
      </c>
      <c r="D2098" s="18">
        <v>1103</v>
      </c>
      <c r="F2098" s="4"/>
    </row>
    <row r="2099" spans="2:6" ht="15" x14ac:dyDescent="0.25">
      <c r="B2099" s="17">
        <v>2390</v>
      </c>
      <c r="C2099" s="17" t="s">
        <v>5241</v>
      </c>
      <c r="D2099" s="18">
        <v>1006</v>
      </c>
      <c r="F2099" s="4"/>
    </row>
    <row r="2100" spans="2:6" ht="15" x14ac:dyDescent="0.25">
      <c r="B2100" s="17">
        <v>2391</v>
      </c>
      <c r="C2100" s="17" t="s">
        <v>5240</v>
      </c>
      <c r="D2100" s="18">
        <v>758</v>
      </c>
      <c r="F2100" s="4"/>
    </row>
    <row r="2101" spans="2:6" ht="15" x14ac:dyDescent="0.25">
      <c r="B2101" s="17">
        <v>2392</v>
      </c>
      <c r="C2101" s="17" t="s">
        <v>5239</v>
      </c>
      <c r="D2101" s="18">
        <v>766</v>
      </c>
      <c r="F2101" s="4"/>
    </row>
    <row r="2102" spans="2:6" ht="15" x14ac:dyDescent="0.25">
      <c r="B2102" s="17">
        <v>2393</v>
      </c>
      <c r="C2102" s="17" t="s">
        <v>5238</v>
      </c>
      <c r="D2102" s="18">
        <v>755</v>
      </c>
      <c r="F2102" s="4"/>
    </row>
    <row r="2103" spans="2:6" ht="15" x14ac:dyDescent="0.25">
      <c r="B2103" s="17">
        <v>2394</v>
      </c>
      <c r="C2103" s="17" t="s">
        <v>5237</v>
      </c>
      <c r="D2103" s="18">
        <v>756</v>
      </c>
      <c r="F2103" s="4"/>
    </row>
    <row r="2104" spans="2:6" ht="15" x14ac:dyDescent="0.25">
      <c r="B2104" s="17">
        <v>2395</v>
      </c>
      <c r="C2104" s="17" t="s">
        <v>3751</v>
      </c>
      <c r="D2104" s="18">
        <v>741</v>
      </c>
      <c r="F2104" s="4"/>
    </row>
    <row r="2105" spans="2:6" ht="15" x14ac:dyDescent="0.25">
      <c r="B2105" s="17">
        <v>2396</v>
      </c>
      <c r="C2105" s="17" t="s">
        <v>5236</v>
      </c>
      <c r="D2105" s="18">
        <v>746</v>
      </c>
      <c r="F2105" s="4"/>
    </row>
    <row r="2106" spans="2:6" ht="15" x14ac:dyDescent="0.25">
      <c r="B2106" s="17">
        <v>2397</v>
      </c>
      <c r="C2106" s="17" t="s">
        <v>4086</v>
      </c>
      <c r="D2106" s="18">
        <v>787</v>
      </c>
      <c r="F2106" s="4"/>
    </row>
    <row r="2107" spans="2:6" ht="15" x14ac:dyDescent="0.25">
      <c r="B2107" s="17">
        <v>2398</v>
      </c>
      <c r="C2107" s="17" t="s">
        <v>5235</v>
      </c>
      <c r="D2107" s="18">
        <v>780</v>
      </c>
      <c r="F2107" s="4"/>
    </row>
    <row r="2108" spans="2:6" ht="15" x14ac:dyDescent="0.25">
      <c r="B2108" s="17">
        <v>2399</v>
      </c>
      <c r="C2108" s="17" t="s">
        <v>5234</v>
      </c>
      <c r="D2108" s="18">
        <v>725</v>
      </c>
      <c r="F2108" s="4"/>
    </row>
    <row r="2109" spans="2:6" ht="15" x14ac:dyDescent="0.25">
      <c r="B2109" s="17">
        <v>2400</v>
      </c>
      <c r="C2109" s="17" t="s">
        <v>5233</v>
      </c>
      <c r="D2109" s="18">
        <v>741</v>
      </c>
      <c r="F2109" s="4"/>
    </row>
    <row r="2110" spans="2:6" ht="15" x14ac:dyDescent="0.25">
      <c r="B2110" s="17">
        <v>2401</v>
      </c>
      <c r="C2110" s="17" t="s">
        <v>5232</v>
      </c>
      <c r="D2110" s="18">
        <v>771</v>
      </c>
      <c r="F2110" s="4"/>
    </row>
    <row r="2111" spans="2:6" ht="15" x14ac:dyDescent="0.25">
      <c r="B2111" s="17">
        <v>2402</v>
      </c>
      <c r="C2111" s="17" t="s">
        <v>3309</v>
      </c>
      <c r="D2111" s="18">
        <v>792</v>
      </c>
      <c r="F2111" s="4"/>
    </row>
    <row r="2112" spans="2:6" ht="15" x14ac:dyDescent="0.25">
      <c r="B2112" s="17">
        <v>2403</v>
      </c>
      <c r="C2112" s="17" t="s">
        <v>5231</v>
      </c>
      <c r="D2112" s="18">
        <v>808</v>
      </c>
      <c r="F2112" s="4"/>
    </row>
    <row r="2113" spans="2:6" ht="15" x14ac:dyDescent="0.25">
      <c r="B2113" s="17">
        <v>2404</v>
      </c>
      <c r="C2113" s="17" t="s">
        <v>5230</v>
      </c>
      <c r="D2113" s="18">
        <v>776</v>
      </c>
      <c r="F2113" s="4"/>
    </row>
    <row r="2114" spans="2:6" ht="15" x14ac:dyDescent="0.25">
      <c r="B2114" s="17">
        <v>2405</v>
      </c>
      <c r="C2114" s="17" t="s">
        <v>5229</v>
      </c>
      <c r="D2114" s="18">
        <v>789</v>
      </c>
      <c r="F2114" s="4"/>
    </row>
    <row r="2115" spans="2:6" ht="15" x14ac:dyDescent="0.25">
      <c r="B2115" s="17">
        <v>2406</v>
      </c>
      <c r="C2115" s="17" t="s">
        <v>5228</v>
      </c>
      <c r="D2115" s="18">
        <v>752</v>
      </c>
      <c r="F2115" s="4"/>
    </row>
    <row r="2116" spans="2:6" ht="15" x14ac:dyDescent="0.25">
      <c r="B2116" s="17">
        <v>2407</v>
      </c>
      <c r="C2116" s="17" t="s">
        <v>5227</v>
      </c>
      <c r="D2116" s="18">
        <v>725</v>
      </c>
      <c r="F2116" s="4"/>
    </row>
    <row r="2117" spans="2:6" ht="15" x14ac:dyDescent="0.25">
      <c r="B2117" s="17">
        <v>2408</v>
      </c>
      <c r="C2117" s="17" t="s">
        <v>5226</v>
      </c>
      <c r="D2117" s="18">
        <v>725</v>
      </c>
      <c r="F2117" s="4"/>
    </row>
    <row r="2118" spans="2:6" ht="15" x14ac:dyDescent="0.25">
      <c r="B2118" s="17">
        <v>2409</v>
      </c>
      <c r="C2118" s="17" t="s">
        <v>5225</v>
      </c>
      <c r="D2118" s="18">
        <v>763</v>
      </c>
      <c r="F2118" s="4"/>
    </row>
    <row r="2119" spans="2:6" ht="15" x14ac:dyDescent="0.25">
      <c r="B2119" s="17">
        <v>2410</v>
      </c>
      <c r="C2119" s="17" t="s">
        <v>5224</v>
      </c>
      <c r="D2119" s="18">
        <v>787</v>
      </c>
      <c r="F2119" s="4"/>
    </row>
    <row r="2120" spans="2:6" ht="15" x14ac:dyDescent="0.25">
      <c r="B2120" s="17">
        <v>2411</v>
      </c>
      <c r="C2120" s="17" t="s">
        <v>5223</v>
      </c>
      <c r="D2120" s="18">
        <v>727</v>
      </c>
      <c r="F2120" s="4"/>
    </row>
    <row r="2121" spans="2:6" ht="15" x14ac:dyDescent="0.25">
      <c r="B2121" s="17">
        <v>2412</v>
      </c>
      <c r="C2121" s="17" t="s">
        <v>5222</v>
      </c>
      <c r="D2121" s="18">
        <v>753</v>
      </c>
      <c r="F2121" s="4"/>
    </row>
    <row r="2122" spans="2:6" ht="15" x14ac:dyDescent="0.25">
      <c r="B2122" s="17">
        <v>2413</v>
      </c>
      <c r="C2122" s="17" t="s">
        <v>5221</v>
      </c>
      <c r="D2122" s="18">
        <v>749</v>
      </c>
      <c r="F2122" s="4"/>
    </row>
    <row r="2123" spans="2:6" ht="15" x14ac:dyDescent="0.25">
      <c r="B2123" s="17">
        <v>2414</v>
      </c>
      <c r="C2123" s="17" t="s">
        <v>5220</v>
      </c>
      <c r="D2123" s="18">
        <v>777</v>
      </c>
      <c r="F2123" s="4"/>
    </row>
    <row r="2124" spans="2:6" ht="15" x14ac:dyDescent="0.25">
      <c r="B2124" s="17">
        <v>2415</v>
      </c>
      <c r="C2124" s="17" t="s">
        <v>5219</v>
      </c>
      <c r="D2124" s="18">
        <v>784</v>
      </c>
      <c r="F2124" s="4"/>
    </row>
    <row r="2125" spans="2:6" ht="15" x14ac:dyDescent="0.25">
      <c r="B2125" s="17">
        <v>2416</v>
      </c>
      <c r="C2125" s="17" t="s">
        <v>5218</v>
      </c>
      <c r="D2125" s="18">
        <v>767</v>
      </c>
      <c r="F2125" s="4"/>
    </row>
    <row r="2126" spans="2:6" ht="15" x14ac:dyDescent="0.25">
      <c r="B2126" s="17">
        <v>2417</v>
      </c>
      <c r="C2126" s="17" t="s">
        <v>5217</v>
      </c>
      <c r="D2126" s="18">
        <v>717</v>
      </c>
      <c r="F2126" s="4"/>
    </row>
    <row r="2127" spans="2:6" ht="15" x14ac:dyDescent="0.25">
      <c r="B2127" s="17">
        <v>2418</v>
      </c>
      <c r="C2127" s="17" t="s">
        <v>5216</v>
      </c>
      <c r="D2127" s="18">
        <v>777</v>
      </c>
      <c r="F2127" s="4"/>
    </row>
    <row r="2128" spans="2:6" ht="15" x14ac:dyDescent="0.25">
      <c r="B2128" s="17">
        <v>2419</v>
      </c>
      <c r="C2128" s="17" t="s">
        <v>5215</v>
      </c>
      <c r="D2128" s="18">
        <v>749</v>
      </c>
      <c r="F2128" s="4"/>
    </row>
    <row r="2129" spans="2:6" ht="15" x14ac:dyDescent="0.25">
      <c r="B2129" s="17">
        <v>2420</v>
      </c>
      <c r="C2129" s="17" t="s">
        <v>5214</v>
      </c>
      <c r="D2129" s="18">
        <v>738</v>
      </c>
      <c r="F2129" s="4"/>
    </row>
    <row r="2130" spans="2:6" ht="15" x14ac:dyDescent="0.25">
      <c r="B2130" s="17">
        <v>2421</v>
      </c>
      <c r="C2130" s="17" t="s">
        <v>5213</v>
      </c>
      <c r="D2130" s="18">
        <v>702</v>
      </c>
      <c r="F2130" s="4"/>
    </row>
    <row r="2131" spans="2:6" ht="15" x14ac:dyDescent="0.25">
      <c r="B2131" s="17">
        <v>2422</v>
      </c>
      <c r="C2131" s="17" t="s">
        <v>5212</v>
      </c>
      <c r="D2131" s="18">
        <v>723</v>
      </c>
      <c r="F2131" s="4"/>
    </row>
    <row r="2132" spans="2:6" ht="15" x14ac:dyDescent="0.25">
      <c r="B2132" s="17">
        <v>2423</v>
      </c>
      <c r="C2132" s="17" t="s">
        <v>5211</v>
      </c>
      <c r="D2132" s="18">
        <v>696</v>
      </c>
      <c r="F2132" s="4"/>
    </row>
    <row r="2133" spans="2:6" ht="15" x14ac:dyDescent="0.25">
      <c r="B2133" s="17">
        <v>2424</v>
      </c>
      <c r="C2133" s="17" t="s">
        <v>5210</v>
      </c>
      <c r="D2133" s="18">
        <v>713</v>
      </c>
      <c r="F2133" s="4"/>
    </row>
    <row r="2134" spans="2:6" ht="15" x14ac:dyDescent="0.25">
      <c r="B2134" s="17">
        <v>2425</v>
      </c>
      <c r="C2134" s="17" t="s">
        <v>5209</v>
      </c>
      <c r="D2134" s="18">
        <v>641</v>
      </c>
      <c r="F2134" s="4"/>
    </row>
    <row r="2135" spans="2:6" ht="15" x14ac:dyDescent="0.25">
      <c r="B2135" s="17">
        <v>2426</v>
      </c>
      <c r="C2135" s="17" t="s">
        <v>5208</v>
      </c>
      <c r="D2135" s="18">
        <v>668</v>
      </c>
      <c r="F2135" s="4"/>
    </row>
    <row r="2136" spans="2:6" ht="15" x14ac:dyDescent="0.25">
      <c r="B2136" s="17">
        <v>2427</v>
      </c>
      <c r="C2136" s="17" t="s">
        <v>5207</v>
      </c>
      <c r="D2136" s="18">
        <v>667</v>
      </c>
      <c r="F2136" s="4"/>
    </row>
    <row r="2137" spans="2:6" ht="15" x14ac:dyDescent="0.25">
      <c r="B2137" s="17">
        <v>2428</v>
      </c>
      <c r="C2137" s="17" t="s">
        <v>3938</v>
      </c>
      <c r="D2137" s="18">
        <v>660</v>
      </c>
      <c r="F2137" s="4"/>
    </row>
    <row r="2138" spans="2:6" ht="15" x14ac:dyDescent="0.25">
      <c r="B2138" s="17">
        <v>2429</v>
      </c>
      <c r="C2138" s="17" t="s">
        <v>5206</v>
      </c>
      <c r="D2138" s="18">
        <v>782</v>
      </c>
      <c r="F2138" s="4"/>
    </row>
    <row r="2139" spans="2:6" ht="15" x14ac:dyDescent="0.25">
      <c r="B2139" s="17">
        <v>2430</v>
      </c>
      <c r="C2139" s="17" t="s">
        <v>5205</v>
      </c>
      <c r="D2139" s="18">
        <v>705</v>
      </c>
      <c r="F2139" s="4"/>
    </row>
    <row r="2140" spans="2:6" ht="15" x14ac:dyDescent="0.25">
      <c r="B2140" s="17">
        <v>2431</v>
      </c>
      <c r="C2140" s="17" t="s">
        <v>5204</v>
      </c>
      <c r="D2140" s="18">
        <v>692</v>
      </c>
      <c r="F2140" s="4"/>
    </row>
    <row r="2141" spans="2:6" ht="15" x14ac:dyDescent="0.25">
      <c r="B2141" s="17">
        <v>2432</v>
      </c>
      <c r="C2141" s="17" t="s">
        <v>5203</v>
      </c>
      <c r="D2141" s="18">
        <v>702</v>
      </c>
      <c r="F2141" s="4"/>
    </row>
    <row r="2142" spans="2:6" ht="15" x14ac:dyDescent="0.25">
      <c r="B2142" s="17">
        <v>2433</v>
      </c>
      <c r="C2142" s="17" t="s">
        <v>5202</v>
      </c>
      <c r="D2142" s="18">
        <v>693</v>
      </c>
      <c r="F2142" s="4"/>
    </row>
    <row r="2143" spans="2:6" ht="15" x14ac:dyDescent="0.25">
      <c r="B2143" s="17">
        <v>2434</v>
      </c>
      <c r="C2143" s="17" t="s">
        <v>5201</v>
      </c>
      <c r="D2143" s="18">
        <v>703</v>
      </c>
      <c r="F2143" s="4"/>
    </row>
    <row r="2144" spans="2:6" ht="15" x14ac:dyDescent="0.25">
      <c r="B2144" s="17">
        <v>2435</v>
      </c>
      <c r="C2144" s="17" t="s">
        <v>5200</v>
      </c>
      <c r="D2144" s="18">
        <v>787</v>
      </c>
      <c r="F2144" s="4"/>
    </row>
    <row r="2145" spans="2:6" ht="15" x14ac:dyDescent="0.25">
      <c r="B2145" s="17">
        <v>2436</v>
      </c>
      <c r="C2145" s="17" t="s">
        <v>5199</v>
      </c>
      <c r="D2145" s="18">
        <v>696</v>
      </c>
      <c r="F2145" s="4"/>
    </row>
    <row r="2146" spans="2:6" ht="15" x14ac:dyDescent="0.25">
      <c r="B2146" s="17">
        <v>2437</v>
      </c>
      <c r="C2146" s="17" t="s">
        <v>5198</v>
      </c>
      <c r="D2146" s="18">
        <v>733</v>
      </c>
      <c r="F2146" s="4"/>
    </row>
    <row r="2147" spans="2:6" ht="15" x14ac:dyDescent="0.25">
      <c r="B2147" s="17">
        <v>2438</v>
      </c>
      <c r="C2147" s="17" t="s">
        <v>5197</v>
      </c>
      <c r="D2147" s="18">
        <v>729</v>
      </c>
      <c r="F2147" s="4"/>
    </row>
    <row r="2148" spans="2:6" ht="15" x14ac:dyDescent="0.25">
      <c r="B2148" s="17">
        <v>2439</v>
      </c>
      <c r="C2148" s="17" t="s">
        <v>2349</v>
      </c>
      <c r="D2148" s="18">
        <v>728</v>
      </c>
      <c r="F2148" s="4"/>
    </row>
    <row r="2149" spans="2:6" ht="15" x14ac:dyDescent="0.25">
      <c r="B2149" s="17">
        <v>2440</v>
      </c>
      <c r="C2149" s="17" t="s">
        <v>5196</v>
      </c>
      <c r="D2149" s="18">
        <v>752</v>
      </c>
      <c r="F2149" s="4"/>
    </row>
    <row r="2150" spans="2:6" ht="15" x14ac:dyDescent="0.25">
      <c r="B2150" s="17">
        <v>2441</v>
      </c>
      <c r="C2150" s="17" t="s">
        <v>5195</v>
      </c>
      <c r="D2150" s="18">
        <v>758</v>
      </c>
      <c r="F2150" s="4"/>
    </row>
    <row r="2151" spans="2:6" ht="15" x14ac:dyDescent="0.25">
      <c r="B2151" s="17">
        <v>2442</v>
      </c>
      <c r="C2151" s="17" t="s">
        <v>5194</v>
      </c>
      <c r="D2151" s="18">
        <v>707</v>
      </c>
      <c r="F2151" s="4"/>
    </row>
    <row r="2152" spans="2:6" ht="15" x14ac:dyDescent="0.25">
      <c r="B2152" s="17">
        <v>2443</v>
      </c>
      <c r="C2152" s="17" t="s">
        <v>5193</v>
      </c>
      <c r="D2152" s="18">
        <v>722</v>
      </c>
      <c r="F2152" s="4"/>
    </row>
    <row r="2153" spans="2:6" ht="15" x14ac:dyDescent="0.25">
      <c r="B2153" s="17">
        <v>2444</v>
      </c>
      <c r="C2153" s="17" t="s">
        <v>5192</v>
      </c>
      <c r="D2153" s="18">
        <v>828</v>
      </c>
      <c r="F2153" s="4"/>
    </row>
    <row r="2154" spans="2:6" ht="15" x14ac:dyDescent="0.25">
      <c r="B2154" s="17">
        <v>2445</v>
      </c>
      <c r="C2154" s="17" t="s">
        <v>5191</v>
      </c>
      <c r="D2154" s="18">
        <v>795</v>
      </c>
      <c r="F2154" s="4"/>
    </row>
    <row r="2155" spans="2:6" ht="15" x14ac:dyDescent="0.25">
      <c r="B2155" s="17">
        <v>2446</v>
      </c>
      <c r="C2155" s="17" t="s">
        <v>5190</v>
      </c>
      <c r="D2155" s="18">
        <v>825</v>
      </c>
      <c r="F2155" s="4"/>
    </row>
    <row r="2156" spans="2:6" ht="15" x14ac:dyDescent="0.25">
      <c r="B2156" s="17">
        <v>2447</v>
      </c>
      <c r="C2156" s="17" t="s">
        <v>5189</v>
      </c>
      <c r="D2156" s="18">
        <v>930</v>
      </c>
      <c r="F2156" s="4"/>
    </row>
    <row r="2157" spans="2:6" ht="15" x14ac:dyDescent="0.25">
      <c r="B2157" s="17">
        <v>2448</v>
      </c>
      <c r="C2157" s="17" t="s">
        <v>5188</v>
      </c>
      <c r="D2157" s="18">
        <v>856</v>
      </c>
      <c r="F2157" s="4"/>
    </row>
    <row r="2158" spans="2:6" ht="15" x14ac:dyDescent="0.25">
      <c r="B2158" s="17">
        <v>2449</v>
      </c>
      <c r="C2158" s="17" t="s">
        <v>5187</v>
      </c>
      <c r="D2158" s="18">
        <v>801</v>
      </c>
      <c r="F2158" s="4"/>
    </row>
    <row r="2159" spans="2:6" ht="15" x14ac:dyDescent="0.25">
      <c r="B2159" s="17">
        <v>2450</v>
      </c>
      <c r="C2159" s="17" t="s">
        <v>3967</v>
      </c>
      <c r="D2159" s="18">
        <v>884</v>
      </c>
      <c r="F2159" s="4"/>
    </row>
    <row r="2160" spans="2:6" ht="15" x14ac:dyDescent="0.25">
      <c r="B2160" s="17">
        <v>2451</v>
      </c>
      <c r="C2160" s="17" t="s">
        <v>5186</v>
      </c>
      <c r="D2160" s="18">
        <v>727</v>
      </c>
      <c r="F2160" s="4"/>
    </row>
    <row r="2161" spans="2:6" ht="15" x14ac:dyDescent="0.25">
      <c r="B2161" s="17">
        <v>2452</v>
      </c>
      <c r="C2161" s="17" t="s">
        <v>5185</v>
      </c>
      <c r="D2161" s="18">
        <v>783</v>
      </c>
      <c r="F2161" s="4"/>
    </row>
    <row r="2162" spans="2:6" ht="15" x14ac:dyDescent="0.25">
      <c r="B2162" s="17">
        <v>2453</v>
      </c>
      <c r="C2162" s="17" t="s">
        <v>3097</v>
      </c>
      <c r="D2162" s="18">
        <v>828</v>
      </c>
      <c r="F2162" s="4"/>
    </row>
    <row r="2163" spans="2:6" ht="15" x14ac:dyDescent="0.25">
      <c r="B2163" s="17">
        <v>2454</v>
      </c>
      <c r="C2163" s="17" t="s">
        <v>5184</v>
      </c>
      <c r="D2163" s="18">
        <v>770</v>
      </c>
      <c r="F2163" s="4"/>
    </row>
    <row r="2164" spans="2:6" ht="15" x14ac:dyDescent="0.25">
      <c r="B2164" s="17">
        <v>2455</v>
      </c>
      <c r="C2164" s="17" t="s">
        <v>5183</v>
      </c>
      <c r="D2164" s="18">
        <v>915</v>
      </c>
      <c r="F2164" s="4"/>
    </row>
    <row r="2165" spans="2:6" ht="15" x14ac:dyDescent="0.25">
      <c r="B2165" s="17">
        <v>2456</v>
      </c>
      <c r="C2165" s="17" t="s">
        <v>5182</v>
      </c>
      <c r="D2165" s="18">
        <v>878</v>
      </c>
      <c r="F2165" s="4"/>
    </row>
    <row r="2166" spans="2:6" ht="15" x14ac:dyDescent="0.25">
      <c r="B2166" s="17">
        <v>2457</v>
      </c>
      <c r="C2166" s="17" t="s">
        <v>5181</v>
      </c>
      <c r="D2166" s="18">
        <v>827</v>
      </c>
      <c r="F2166" s="4"/>
    </row>
    <row r="2167" spans="2:6" ht="15" x14ac:dyDescent="0.25">
      <c r="B2167" s="17">
        <v>2458</v>
      </c>
      <c r="C2167" s="17" t="s">
        <v>5180</v>
      </c>
      <c r="D2167" s="18">
        <v>813</v>
      </c>
      <c r="F2167" s="4"/>
    </row>
    <row r="2168" spans="2:6" ht="15" x14ac:dyDescent="0.25">
      <c r="B2168" s="17">
        <v>2459</v>
      </c>
      <c r="C2168" s="17" t="s">
        <v>5179</v>
      </c>
      <c r="D2168" s="18">
        <v>760</v>
      </c>
      <c r="F2168" s="4"/>
    </row>
    <row r="2169" spans="2:6" ht="15" x14ac:dyDescent="0.25">
      <c r="B2169" s="17">
        <v>2460</v>
      </c>
      <c r="C2169" s="17" t="s">
        <v>5178</v>
      </c>
      <c r="D2169" s="18">
        <v>1080</v>
      </c>
      <c r="F2169" s="4"/>
    </row>
    <row r="2170" spans="2:6" ht="15" x14ac:dyDescent="0.25">
      <c r="B2170" s="17">
        <v>2461</v>
      </c>
      <c r="C2170" s="17" t="s">
        <v>5177</v>
      </c>
      <c r="D2170" s="18">
        <v>1153</v>
      </c>
      <c r="F2170" s="4"/>
    </row>
    <row r="2171" spans="2:6" ht="15" x14ac:dyDescent="0.25">
      <c r="B2171" s="17">
        <v>2462</v>
      </c>
      <c r="C2171" s="17" t="s">
        <v>5176</v>
      </c>
      <c r="D2171" s="18">
        <v>722</v>
      </c>
      <c r="F2171" s="4"/>
    </row>
    <row r="2172" spans="2:6" ht="15" x14ac:dyDescent="0.25">
      <c r="B2172" s="17">
        <v>2463</v>
      </c>
      <c r="C2172" s="17" t="s">
        <v>5175</v>
      </c>
      <c r="D2172" s="18">
        <v>730</v>
      </c>
      <c r="F2172" s="4"/>
    </row>
    <row r="2173" spans="2:6" ht="15" x14ac:dyDescent="0.25">
      <c r="B2173" s="17">
        <v>2464</v>
      </c>
      <c r="C2173" s="17" t="s">
        <v>5174</v>
      </c>
      <c r="D2173" s="18">
        <v>757</v>
      </c>
      <c r="F2173" s="4"/>
    </row>
    <row r="2174" spans="2:6" ht="15" x14ac:dyDescent="0.25">
      <c r="B2174" s="17">
        <v>2465</v>
      </c>
      <c r="C2174" s="17" t="s">
        <v>5173</v>
      </c>
      <c r="D2174" s="18">
        <v>753</v>
      </c>
      <c r="F2174" s="4"/>
    </row>
    <row r="2175" spans="2:6" ht="15" x14ac:dyDescent="0.25">
      <c r="B2175" s="17">
        <v>2466</v>
      </c>
      <c r="C2175" s="17" t="s">
        <v>3204</v>
      </c>
      <c r="D2175" s="18">
        <v>742</v>
      </c>
      <c r="F2175" s="4"/>
    </row>
    <row r="2176" spans="2:6" ht="15" x14ac:dyDescent="0.25">
      <c r="B2176" s="17">
        <v>2467</v>
      </c>
      <c r="C2176" s="17" t="s">
        <v>5172</v>
      </c>
      <c r="D2176" s="18">
        <v>773</v>
      </c>
      <c r="F2176" s="4"/>
    </row>
    <row r="2177" spans="2:6" ht="15" x14ac:dyDescent="0.25">
      <c r="B2177" s="17">
        <v>2468</v>
      </c>
      <c r="C2177" s="17" t="s">
        <v>5171</v>
      </c>
      <c r="D2177" s="18">
        <v>781</v>
      </c>
      <c r="F2177" s="4"/>
    </row>
    <row r="2178" spans="2:6" ht="15" x14ac:dyDescent="0.25">
      <c r="B2178" s="17">
        <v>2469</v>
      </c>
      <c r="C2178" s="17" t="s">
        <v>5170</v>
      </c>
      <c r="D2178" s="18">
        <v>736</v>
      </c>
      <c r="F2178" s="4"/>
    </row>
    <row r="2179" spans="2:6" ht="15" x14ac:dyDescent="0.25">
      <c r="B2179" s="17">
        <v>2470</v>
      </c>
      <c r="C2179" s="17" t="s">
        <v>5169</v>
      </c>
      <c r="D2179" s="18">
        <v>741</v>
      </c>
      <c r="F2179" s="4"/>
    </row>
    <row r="2180" spans="2:6" ht="15" x14ac:dyDescent="0.25">
      <c r="B2180" s="17">
        <v>2471</v>
      </c>
      <c r="C2180" s="17" t="s">
        <v>5168</v>
      </c>
      <c r="D2180" s="18">
        <v>791</v>
      </c>
      <c r="F2180" s="4"/>
    </row>
    <row r="2181" spans="2:6" ht="15" x14ac:dyDescent="0.25">
      <c r="B2181" s="17">
        <v>2472</v>
      </c>
      <c r="C2181" s="17" t="s">
        <v>5167</v>
      </c>
      <c r="D2181" s="18">
        <v>752</v>
      </c>
      <c r="F2181" s="4"/>
    </row>
    <row r="2182" spans="2:6" ht="15" x14ac:dyDescent="0.25">
      <c r="B2182" s="17">
        <v>2473</v>
      </c>
      <c r="C2182" s="17" t="s">
        <v>5166</v>
      </c>
      <c r="D2182" s="18">
        <v>736</v>
      </c>
      <c r="F2182" s="4"/>
    </row>
    <row r="2183" spans="2:6" ht="15" x14ac:dyDescent="0.25">
      <c r="B2183" s="17">
        <v>2474</v>
      </c>
      <c r="C2183" s="17" t="s">
        <v>5165</v>
      </c>
      <c r="D2183" s="18">
        <v>732</v>
      </c>
      <c r="F2183" s="4"/>
    </row>
    <row r="2184" spans="2:6" ht="15" x14ac:dyDescent="0.25">
      <c r="B2184" s="17">
        <v>2475</v>
      </c>
      <c r="C2184" s="17" t="s">
        <v>4958</v>
      </c>
      <c r="D2184" s="18">
        <v>731</v>
      </c>
      <c r="F2184" s="4"/>
    </row>
    <row r="2185" spans="2:6" ht="15" x14ac:dyDescent="0.25">
      <c r="B2185" s="17">
        <v>2476</v>
      </c>
      <c r="C2185" s="17" t="s">
        <v>5164</v>
      </c>
      <c r="D2185" s="18">
        <v>803</v>
      </c>
      <c r="F2185" s="4"/>
    </row>
    <row r="2186" spans="2:6" ht="15" x14ac:dyDescent="0.25">
      <c r="B2186" s="17">
        <v>2477</v>
      </c>
      <c r="C2186" s="17" t="s">
        <v>5163</v>
      </c>
      <c r="D2186" s="18">
        <v>803</v>
      </c>
      <c r="F2186" s="4"/>
    </row>
    <row r="2187" spans="2:6" ht="15" x14ac:dyDescent="0.25">
      <c r="B2187" s="17">
        <v>2478</v>
      </c>
      <c r="C2187" s="17" t="s">
        <v>5162</v>
      </c>
      <c r="D2187" s="18">
        <v>725</v>
      </c>
      <c r="F2187" s="4"/>
    </row>
    <row r="2188" spans="2:6" ht="15" x14ac:dyDescent="0.25">
      <c r="B2188" s="17">
        <v>2479</v>
      </c>
      <c r="C2188" s="17" t="s">
        <v>5161</v>
      </c>
      <c r="D2188" s="18">
        <v>771</v>
      </c>
      <c r="F2188" s="4"/>
    </row>
    <row r="2189" spans="2:6" ht="15" x14ac:dyDescent="0.25">
      <c r="B2189" s="17">
        <v>2480</v>
      </c>
      <c r="C2189" s="17" t="s">
        <v>5160</v>
      </c>
      <c r="D2189" s="18">
        <v>804</v>
      </c>
      <c r="F2189" s="4"/>
    </row>
    <row r="2190" spans="2:6" ht="15" x14ac:dyDescent="0.25">
      <c r="B2190" s="17">
        <v>2481</v>
      </c>
      <c r="C2190" s="17" t="s">
        <v>5159</v>
      </c>
      <c r="D2190" s="18">
        <v>763</v>
      </c>
      <c r="F2190" s="4"/>
    </row>
    <row r="2191" spans="2:6" ht="15" x14ac:dyDescent="0.25">
      <c r="B2191" s="17">
        <v>2482</v>
      </c>
      <c r="C2191" s="17" t="s">
        <v>5158</v>
      </c>
      <c r="D2191" s="18">
        <v>748</v>
      </c>
      <c r="F2191" s="4"/>
    </row>
    <row r="2192" spans="2:6" ht="15" x14ac:dyDescent="0.25">
      <c r="B2192" s="17">
        <v>2483</v>
      </c>
      <c r="C2192" s="17" t="s">
        <v>5157</v>
      </c>
      <c r="D2192" s="18">
        <v>791</v>
      </c>
      <c r="F2192" s="4"/>
    </row>
    <row r="2193" spans="2:6" ht="15" x14ac:dyDescent="0.25">
      <c r="B2193" s="17">
        <v>2484</v>
      </c>
      <c r="C2193" s="17" t="s">
        <v>5156</v>
      </c>
      <c r="D2193" s="18">
        <v>826</v>
      </c>
      <c r="F2193" s="4"/>
    </row>
    <row r="2194" spans="2:6" ht="15" x14ac:dyDescent="0.25">
      <c r="B2194" s="17">
        <v>2485</v>
      </c>
      <c r="C2194" s="17" t="s">
        <v>5155</v>
      </c>
      <c r="D2194" s="18">
        <v>785</v>
      </c>
      <c r="F2194" s="4"/>
    </row>
    <row r="2195" spans="2:6" ht="15" x14ac:dyDescent="0.25">
      <c r="B2195" s="17">
        <v>2486</v>
      </c>
      <c r="C2195" s="17" t="s">
        <v>5154</v>
      </c>
      <c r="D2195" s="18">
        <v>782</v>
      </c>
      <c r="F2195" s="4"/>
    </row>
    <row r="2196" spans="2:6" ht="15" x14ac:dyDescent="0.25">
      <c r="B2196" s="17">
        <v>2487</v>
      </c>
      <c r="C2196" s="17" t="s">
        <v>3076</v>
      </c>
      <c r="D2196" s="18">
        <v>779</v>
      </c>
      <c r="F2196" s="4"/>
    </row>
    <row r="2197" spans="2:6" ht="15" x14ac:dyDescent="0.25">
      <c r="B2197" s="17">
        <v>2488</v>
      </c>
      <c r="C2197" s="17" t="s">
        <v>3470</v>
      </c>
      <c r="D2197" s="18">
        <v>722</v>
      </c>
      <c r="F2197" s="4"/>
    </row>
    <row r="2198" spans="2:6" ht="15" x14ac:dyDescent="0.25">
      <c r="B2198" s="17">
        <v>2489</v>
      </c>
      <c r="C2198" s="17" t="s">
        <v>5153</v>
      </c>
      <c r="D2198" s="18">
        <v>707</v>
      </c>
      <c r="F2198" s="4"/>
    </row>
    <row r="2199" spans="2:6" ht="15" x14ac:dyDescent="0.25">
      <c r="B2199" s="17">
        <v>2490</v>
      </c>
      <c r="C2199" s="17" t="s">
        <v>5152</v>
      </c>
      <c r="D2199" s="18">
        <v>730</v>
      </c>
      <c r="F2199" s="4"/>
    </row>
    <row r="2200" spans="2:6" ht="15" x14ac:dyDescent="0.25">
      <c r="B2200" s="17">
        <v>2491</v>
      </c>
      <c r="C2200" s="17" t="s">
        <v>5151</v>
      </c>
      <c r="D2200" s="18">
        <v>763</v>
      </c>
      <c r="F2200" s="4"/>
    </row>
    <row r="2201" spans="2:6" ht="15" x14ac:dyDescent="0.25">
      <c r="B2201" s="17">
        <v>2492</v>
      </c>
      <c r="C2201" s="17" t="s">
        <v>1931</v>
      </c>
      <c r="D2201" s="18">
        <v>722</v>
      </c>
      <c r="F2201" s="4"/>
    </row>
    <row r="2202" spans="2:6" ht="15" x14ac:dyDescent="0.25">
      <c r="B2202" s="17">
        <v>2493</v>
      </c>
      <c r="C2202" s="17" t="s">
        <v>5150</v>
      </c>
      <c r="D2202" s="18">
        <v>712</v>
      </c>
      <c r="F2202" s="4"/>
    </row>
    <row r="2203" spans="2:6" ht="15" x14ac:dyDescent="0.25">
      <c r="B2203" s="17">
        <v>2494</v>
      </c>
      <c r="C2203" s="17" t="s">
        <v>5149</v>
      </c>
      <c r="D2203" s="18">
        <v>797</v>
      </c>
      <c r="F2203" s="4"/>
    </row>
    <row r="2204" spans="2:6" ht="15" x14ac:dyDescent="0.25">
      <c r="B2204" s="17">
        <v>2495</v>
      </c>
      <c r="C2204" s="17" t="s">
        <v>5148</v>
      </c>
      <c r="D2204" s="18">
        <v>728</v>
      </c>
      <c r="F2204" s="4"/>
    </row>
    <row r="2205" spans="2:6" ht="15" x14ac:dyDescent="0.25">
      <c r="B2205" s="17">
        <v>2496</v>
      </c>
      <c r="C2205" s="17" t="s">
        <v>5147</v>
      </c>
      <c r="D2205" s="18">
        <v>723</v>
      </c>
      <c r="F2205" s="4"/>
    </row>
    <row r="2206" spans="2:6" ht="15" x14ac:dyDescent="0.25">
      <c r="B2206" s="17">
        <v>2497</v>
      </c>
      <c r="C2206" s="17" t="s">
        <v>5146</v>
      </c>
      <c r="D2206" s="18">
        <v>707</v>
      </c>
      <c r="F2206" s="4"/>
    </row>
    <row r="2207" spans="2:6" ht="15" x14ac:dyDescent="0.25">
      <c r="B2207" s="17">
        <v>2498</v>
      </c>
      <c r="C2207" s="17" t="s">
        <v>5145</v>
      </c>
      <c r="D2207" s="18">
        <v>775</v>
      </c>
      <c r="F2207" s="4"/>
    </row>
    <row r="2208" spans="2:6" ht="15" x14ac:dyDescent="0.25">
      <c r="B2208" s="17">
        <v>2499</v>
      </c>
      <c r="C2208" s="17" t="s">
        <v>5144</v>
      </c>
      <c r="D2208" s="18">
        <v>775</v>
      </c>
      <c r="F2208" s="4"/>
    </row>
    <row r="2209" spans="2:6" ht="15" x14ac:dyDescent="0.25">
      <c r="B2209" s="17">
        <v>2500</v>
      </c>
      <c r="C2209" s="17" t="s">
        <v>5143</v>
      </c>
      <c r="D2209" s="18">
        <v>847</v>
      </c>
      <c r="F2209" s="4"/>
    </row>
    <row r="2210" spans="2:6" ht="15" x14ac:dyDescent="0.25">
      <c r="B2210" s="17">
        <v>2502</v>
      </c>
      <c r="C2210" s="17" t="s">
        <v>5142</v>
      </c>
      <c r="D2210" s="18">
        <v>758</v>
      </c>
      <c r="F2210" s="4"/>
    </row>
    <row r="2211" spans="2:6" ht="15" x14ac:dyDescent="0.25">
      <c r="B2211" s="17">
        <v>2503</v>
      </c>
      <c r="C2211" s="17" t="s">
        <v>5141</v>
      </c>
      <c r="D2211" s="18">
        <v>764</v>
      </c>
      <c r="F2211" s="4"/>
    </row>
    <row r="2212" spans="2:6" ht="15" x14ac:dyDescent="0.25">
      <c r="B2212" s="17">
        <v>2504</v>
      </c>
      <c r="C2212" s="17" t="s">
        <v>5140</v>
      </c>
      <c r="D2212" s="18">
        <v>753</v>
      </c>
      <c r="F2212" s="4"/>
    </row>
    <row r="2213" spans="2:6" ht="15" x14ac:dyDescent="0.25">
      <c r="B2213" s="17">
        <v>2505</v>
      </c>
      <c r="C2213" s="17" t="s">
        <v>5139</v>
      </c>
      <c r="D2213" s="18">
        <v>754</v>
      </c>
      <c r="F2213" s="4"/>
    </row>
    <row r="2214" spans="2:6" ht="15" x14ac:dyDescent="0.25">
      <c r="B2214" s="17">
        <v>2506</v>
      </c>
      <c r="C2214" s="17" t="s">
        <v>5138</v>
      </c>
      <c r="D2214" s="18">
        <v>717</v>
      </c>
      <c r="F2214" s="4"/>
    </row>
    <row r="2215" spans="2:6" ht="15" x14ac:dyDescent="0.25">
      <c r="B2215" s="17">
        <v>2507</v>
      </c>
      <c r="C2215" s="17" t="s">
        <v>5137</v>
      </c>
      <c r="D2215" s="18">
        <v>753</v>
      </c>
      <c r="F2215" s="4"/>
    </row>
    <row r="2216" spans="2:6" ht="15" x14ac:dyDescent="0.25">
      <c r="B2216" s="17">
        <v>2508</v>
      </c>
      <c r="C2216" s="17" t="s">
        <v>5136</v>
      </c>
      <c r="D2216" s="18">
        <v>704</v>
      </c>
      <c r="F2216" s="4"/>
    </row>
    <row r="2217" spans="2:6" ht="15" x14ac:dyDescent="0.25">
      <c r="B2217" s="17">
        <v>2509</v>
      </c>
      <c r="C2217" s="17" t="s">
        <v>5135</v>
      </c>
      <c r="D2217" s="18">
        <v>751</v>
      </c>
      <c r="F2217" s="4"/>
    </row>
    <row r="2218" spans="2:6" ht="15" x14ac:dyDescent="0.25">
      <c r="B2218" s="17">
        <v>2510</v>
      </c>
      <c r="C2218" s="17" t="s">
        <v>5134</v>
      </c>
      <c r="D2218" s="18">
        <v>707</v>
      </c>
      <c r="F2218" s="4"/>
    </row>
    <row r="2219" spans="2:6" ht="15" x14ac:dyDescent="0.25">
      <c r="B2219" s="17">
        <v>2511</v>
      </c>
      <c r="C2219" s="17" t="s">
        <v>5133</v>
      </c>
      <c r="D2219" s="18">
        <v>745</v>
      </c>
      <c r="F2219" s="4"/>
    </row>
    <row r="2220" spans="2:6" ht="15" x14ac:dyDescent="0.25">
      <c r="B2220" s="17">
        <v>2512</v>
      </c>
      <c r="C2220" s="17" t="s">
        <v>5132</v>
      </c>
      <c r="D2220" s="18">
        <v>723</v>
      </c>
      <c r="F2220" s="4"/>
    </row>
    <row r="2221" spans="2:6" ht="15" x14ac:dyDescent="0.25">
      <c r="B2221" s="17">
        <v>2513</v>
      </c>
      <c r="C2221" s="17" t="s">
        <v>5131</v>
      </c>
      <c r="D2221" s="18">
        <v>680</v>
      </c>
      <c r="F2221" s="4"/>
    </row>
    <row r="2222" spans="2:6" ht="15" x14ac:dyDescent="0.25">
      <c r="B2222" s="17">
        <v>2514</v>
      </c>
      <c r="C2222" s="17" t="s">
        <v>5130</v>
      </c>
      <c r="D2222" s="18">
        <v>758</v>
      </c>
      <c r="F2222" s="4"/>
    </row>
    <row r="2223" spans="2:6" ht="15" x14ac:dyDescent="0.25">
      <c r="B2223" s="17">
        <v>2515</v>
      </c>
      <c r="C2223" s="17" t="s">
        <v>5129</v>
      </c>
      <c r="D2223" s="18">
        <v>738</v>
      </c>
      <c r="F2223" s="4"/>
    </row>
    <row r="2224" spans="2:6" ht="15" x14ac:dyDescent="0.25">
      <c r="B2224" s="17">
        <v>2516</v>
      </c>
      <c r="C2224" s="17" t="s">
        <v>5128</v>
      </c>
      <c r="D2224" s="18">
        <v>707</v>
      </c>
      <c r="F2224" s="4"/>
    </row>
    <row r="2225" spans="2:6" ht="15" x14ac:dyDescent="0.25">
      <c r="B2225" s="17">
        <v>2517</v>
      </c>
      <c r="C2225" s="17" t="s">
        <v>5127</v>
      </c>
      <c r="D2225" s="18">
        <v>753</v>
      </c>
      <c r="F2225" s="4"/>
    </row>
    <row r="2226" spans="2:6" ht="15" x14ac:dyDescent="0.25">
      <c r="B2226" s="17">
        <v>2518</v>
      </c>
      <c r="C2226" s="17" t="s">
        <v>5126</v>
      </c>
      <c r="D2226" s="18">
        <v>701</v>
      </c>
      <c r="F2226" s="4"/>
    </row>
    <row r="2227" spans="2:6" ht="15" x14ac:dyDescent="0.25">
      <c r="B2227" s="17">
        <v>2519</v>
      </c>
      <c r="C2227" s="17" t="s">
        <v>5125</v>
      </c>
      <c r="D2227" s="18">
        <v>725</v>
      </c>
      <c r="F2227" s="4"/>
    </row>
    <row r="2228" spans="2:6" ht="15" x14ac:dyDescent="0.25">
      <c r="B2228" s="17">
        <v>2520</v>
      </c>
      <c r="C2228" s="17" t="s">
        <v>5124</v>
      </c>
      <c r="D2228" s="18">
        <v>739</v>
      </c>
      <c r="F2228" s="4"/>
    </row>
    <row r="2229" spans="2:6" ht="15" x14ac:dyDescent="0.25">
      <c r="B2229" s="17">
        <v>2521</v>
      </c>
      <c r="C2229" s="17" t="s">
        <v>5123</v>
      </c>
      <c r="D2229" s="18">
        <v>738</v>
      </c>
      <c r="F2229" s="4"/>
    </row>
    <row r="2230" spans="2:6" ht="15" x14ac:dyDescent="0.25">
      <c r="B2230" s="17">
        <v>2522</v>
      </c>
      <c r="C2230" s="17" t="s">
        <v>4990</v>
      </c>
      <c r="D2230" s="18">
        <v>780</v>
      </c>
      <c r="F2230" s="4"/>
    </row>
    <row r="2231" spans="2:6" ht="15" x14ac:dyDescent="0.25">
      <c r="B2231" s="17">
        <v>2523</v>
      </c>
      <c r="C2231" s="17" t="s">
        <v>5122</v>
      </c>
      <c r="D2231" s="18">
        <v>771</v>
      </c>
      <c r="F2231" s="4"/>
    </row>
    <row r="2232" spans="2:6" ht="15" x14ac:dyDescent="0.25">
      <c r="B2232" s="17">
        <v>2524</v>
      </c>
      <c r="C2232" s="17" t="s">
        <v>5121</v>
      </c>
      <c r="D2232" s="18">
        <v>784</v>
      </c>
      <c r="F2232" s="4"/>
    </row>
    <row r="2233" spans="2:6" ht="15" x14ac:dyDescent="0.25">
      <c r="B2233" s="17">
        <v>2525</v>
      </c>
      <c r="C2233" s="17" t="s">
        <v>5120</v>
      </c>
      <c r="D2233" s="18">
        <v>823</v>
      </c>
      <c r="F2233" s="4"/>
    </row>
    <row r="2234" spans="2:6" ht="15" x14ac:dyDescent="0.25">
      <c r="B2234" s="17">
        <v>2526</v>
      </c>
      <c r="C2234" s="17" t="s">
        <v>5119</v>
      </c>
      <c r="D2234" s="18">
        <v>825</v>
      </c>
      <c r="F2234" s="4"/>
    </row>
    <row r="2235" spans="2:6" ht="15" x14ac:dyDescent="0.25">
      <c r="B2235" s="17">
        <v>2527</v>
      </c>
      <c r="C2235" s="17" t="s">
        <v>5118</v>
      </c>
      <c r="D2235" s="18">
        <v>801</v>
      </c>
      <c r="F2235" s="4"/>
    </row>
    <row r="2236" spans="2:6" ht="15" x14ac:dyDescent="0.25">
      <c r="B2236" s="17">
        <v>2528</v>
      </c>
      <c r="C2236" s="17" t="s">
        <v>5117</v>
      </c>
      <c r="D2236" s="18">
        <v>797</v>
      </c>
      <c r="F2236" s="4"/>
    </row>
    <row r="2237" spans="2:6" ht="15" x14ac:dyDescent="0.25">
      <c r="B2237" s="17">
        <v>2529</v>
      </c>
      <c r="C2237" s="17" t="s">
        <v>5116</v>
      </c>
      <c r="D2237" s="18">
        <v>858</v>
      </c>
      <c r="F2237" s="4"/>
    </row>
    <row r="2238" spans="2:6" ht="15" x14ac:dyDescent="0.25">
      <c r="B2238" s="17">
        <v>2530</v>
      </c>
      <c r="C2238" s="17" t="s">
        <v>5115</v>
      </c>
      <c r="D2238" s="18">
        <v>848</v>
      </c>
      <c r="F2238" s="4"/>
    </row>
    <row r="2239" spans="2:6" ht="15" x14ac:dyDescent="0.25">
      <c r="B2239" s="17">
        <v>2531</v>
      </c>
      <c r="C2239" s="17" t="s">
        <v>5114</v>
      </c>
      <c r="D2239" s="18">
        <v>903</v>
      </c>
      <c r="F2239" s="4"/>
    </row>
    <row r="2240" spans="2:6" ht="15" x14ac:dyDescent="0.25">
      <c r="B2240" s="17">
        <v>2532</v>
      </c>
      <c r="C2240" s="17" t="s">
        <v>5113</v>
      </c>
      <c r="D2240" s="18">
        <v>864</v>
      </c>
      <c r="F2240" s="4"/>
    </row>
    <row r="2241" spans="2:6" ht="15" x14ac:dyDescent="0.25">
      <c r="B2241" s="17">
        <v>2533</v>
      </c>
      <c r="C2241" s="17" t="s">
        <v>5112</v>
      </c>
      <c r="D2241" s="18">
        <v>901</v>
      </c>
      <c r="F2241" s="4"/>
    </row>
    <row r="2242" spans="2:6" ht="15" x14ac:dyDescent="0.25">
      <c r="B2242" s="17">
        <v>2534</v>
      </c>
      <c r="C2242" s="17" t="s">
        <v>5111</v>
      </c>
      <c r="D2242" s="18">
        <v>964</v>
      </c>
      <c r="F2242" s="4"/>
    </row>
    <row r="2243" spans="2:6" ht="15" x14ac:dyDescent="0.25">
      <c r="B2243" s="17">
        <v>2535</v>
      </c>
      <c r="C2243" s="17" t="s">
        <v>3193</v>
      </c>
      <c r="D2243" s="18">
        <v>840</v>
      </c>
      <c r="F2243" s="4"/>
    </row>
    <row r="2244" spans="2:6" ht="15" x14ac:dyDescent="0.25">
      <c r="B2244" s="17">
        <v>2536</v>
      </c>
      <c r="C2244" s="17" t="s">
        <v>5110</v>
      </c>
      <c r="D2244" s="18">
        <v>767</v>
      </c>
      <c r="F2244" s="4"/>
    </row>
    <row r="2245" spans="2:6" ht="15" x14ac:dyDescent="0.25">
      <c r="B2245" s="17">
        <v>2537</v>
      </c>
      <c r="C2245" s="17" t="s">
        <v>5109</v>
      </c>
      <c r="D2245" s="18">
        <v>823</v>
      </c>
      <c r="F2245" s="4"/>
    </row>
    <row r="2246" spans="2:6" ht="15" x14ac:dyDescent="0.25">
      <c r="B2246" s="17">
        <v>2538</v>
      </c>
      <c r="C2246" s="17" t="s">
        <v>4229</v>
      </c>
      <c r="D2246" s="18">
        <v>838</v>
      </c>
      <c r="F2246" s="4"/>
    </row>
    <row r="2247" spans="2:6" ht="15" x14ac:dyDescent="0.25">
      <c r="B2247" s="17">
        <v>2539</v>
      </c>
      <c r="C2247" s="17" t="s">
        <v>5108</v>
      </c>
      <c r="D2247" s="18">
        <v>785</v>
      </c>
      <c r="F2247" s="4"/>
    </row>
    <row r="2248" spans="2:6" ht="15" x14ac:dyDescent="0.25">
      <c r="B2248" s="17">
        <v>2540</v>
      </c>
      <c r="C2248" s="17" t="s">
        <v>5107</v>
      </c>
      <c r="D2248" s="18">
        <v>807</v>
      </c>
      <c r="F2248" s="4"/>
    </row>
    <row r="2249" spans="2:6" ht="15" x14ac:dyDescent="0.25">
      <c r="B2249" s="17">
        <v>2541</v>
      </c>
      <c r="C2249" s="17" t="s">
        <v>5106</v>
      </c>
      <c r="D2249" s="18">
        <v>850</v>
      </c>
      <c r="F2249" s="4"/>
    </row>
    <row r="2250" spans="2:6" ht="15" x14ac:dyDescent="0.25">
      <c r="B2250" s="17">
        <v>2542</v>
      </c>
      <c r="C2250" s="17" t="s">
        <v>5105</v>
      </c>
      <c r="D2250" s="18">
        <v>829</v>
      </c>
      <c r="F2250" s="4"/>
    </row>
    <row r="2251" spans="2:6" ht="15" x14ac:dyDescent="0.25">
      <c r="B2251" s="17">
        <v>2543</v>
      </c>
      <c r="C2251" s="17" t="s">
        <v>5104</v>
      </c>
      <c r="D2251" s="18">
        <v>780</v>
      </c>
      <c r="F2251" s="4"/>
    </row>
    <row r="2252" spans="2:6" ht="15" x14ac:dyDescent="0.25">
      <c r="B2252" s="17">
        <v>2544</v>
      </c>
      <c r="C2252" s="17" t="s">
        <v>5103</v>
      </c>
      <c r="D2252" s="18">
        <v>809</v>
      </c>
      <c r="F2252" s="4"/>
    </row>
    <row r="2253" spans="2:6" ht="15" x14ac:dyDescent="0.25">
      <c r="B2253" s="17">
        <v>2545</v>
      </c>
      <c r="C2253" s="17" t="s">
        <v>5102</v>
      </c>
      <c r="D2253" s="18">
        <v>820</v>
      </c>
      <c r="F2253" s="4"/>
    </row>
    <row r="2254" spans="2:6" ht="15" x14ac:dyDescent="0.25">
      <c r="B2254" s="17">
        <v>2546</v>
      </c>
      <c r="C2254" s="17" t="s">
        <v>5101</v>
      </c>
      <c r="D2254" s="18">
        <v>845</v>
      </c>
      <c r="F2254" s="4"/>
    </row>
    <row r="2255" spans="2:6" ht="15" x14ac:dyDescent="0.25">
      <c r="B2255" s="17">
        <v>2547</v>
      </c>
      <c r="C2255" s="17" t="s">
        <v>5100</v>
      </c>
      <c r="D2255" s="18">
        <v>932</v>
      </c>
      <c r="F2255" s="4"/>
    </row>
    <row r="2256" spans="2:6" ht="15" x14ac:dyDescent="0.25">
      <c r="B2256" s="17">
        <v>2548</v>
      </c>
      <c r="C2256" s="17" t="s">
        <v>5099</v>
      </c>
      <c r="D2256" s="18">
        <v>944</v>
      </c>
      <c r="F2256" s="4"/>
    </row>
    <row r="2257" spans="2:6" ht="15" x14ac:dyDescent="0.25">
      <c r="B2257" s="17">
        <v>2549</v>
      </c>
      <c r="C2257" s="17" t="s">
        <v>5098</v>
      </c>
      <c r="D2257" s="18">
        <v>889</v>
      </c>
      <c r="F2257" s="4"/>
    </row>
    <row r="2258" spans="2:6" ht="15" x14ac:dyDescent="0.25">
      <c r="B2258" s="17">
        <v>2550</v>
      </c>
      <c r="C2258" s="17" t="s">
        <v>5097</v>
      </c>
      <c r="D2258" s="18">
        <v>977</v>
      </c>
      <c r="F2258" s="4"/>
    </row>
    <row r="2259" spans="2:6" ht="15" x14ac:dyDescent="0.25">
      <c r="B2259" s="17">
        <v>2551</v>
      </c>
      <c r="C2259" s="17" t="s">
        <v>5096</v>
      </c>
      <c r="D2259" s="18">
        <v>980</v>
      </c>
      <c r="F2259" s="4"/>
    </row>
    <row r="2260" spans="2:6" ht="15" x14ac:dyDescent="0.25">
      <c r="B2260" s="17">
        <v>2552</v>
      </c>
      <c r="C2260" s="17" t="s">
        <v>5095</v>
      </c>
      <c r="D2260" s="18">
        <v>955</v>
      </c>
      <c r="F2260" s="4"/>
    </row>
    <row r="2261" spans="2:6" ht="15" x14ac:dyDescent="0.25">
      <c r="B2261" s="17">
        <v>2553</v>
      </c>
      <c r="C2261" s="17" t="s">
        <v>5094</v>
      </c>
      <c r="D2261" s="18">
        <v>978</v>
      </c>
      <c r="F2261" s="4"/>
    </row>
    <row r="2262" spans="2:6" ht="15" x14ac:dyDescent="0.25">
      <c r="B2262" s="17">
        <v>2554</v>
      </c>
      <c r="C2262" s="17" t="s">
        <v>5093</v>
      </c>
      <c r="D2262" s="18">
        <v>918</v>
      </c>
      <c r="F2262" s="4"/>
    </row>
    <row r="2263" spans="2:6" ht="15" x14ac:dyDescent="0.25">
      <c r="B2263" s="17">
        <v>2555</v>
      </c>
      <c r="C2263" s="17" t="s">
        <v>5092</v>
      </c>
      <c r="D2263" s="18">
        <v>937</v>
      </c>
      <c r="F2263" s="4"/>
    </row>
    <row r="2264" spans="2:6" ht="15" x14ac:dyDescent="0.25">
      <c r="B2264" s="17">
        <v>2556</v>
      </c>
      <c r="C2264" s="17" t="s">
        <v>5091</v>
      </c>
      <c r="D2264" s="18">
        <v>850</v>
      </c>
      <c r="F2264" s="4"/>
    </row>
    <row r="2265" spans="2:6" ht="15" x14ac:dyDescent="0.25">
      <c r="B2265" s="17">
        <v>2601</v>
      </c>
      <c r="C2265" s="17" t="s">
        <v>5090</v>
      </c>
      <c r="D2265" s="18">
        <v>811</v>
      </c>
      <c r="F2265" s="4"/>
    </row>
    <row r="2266" spans="2:6" ht="15" x14ac:dyDescent="0.25">
      <c r="B2266" s="17">
        <v>2602</v>
      </c>
      <c r="C2266" s="17" t="s">
        <v>5089</v>
      </c>
      <c r="D2266" s="18">
        <v>863</v>
      </c>
      <c r="F2266" s="4"/>
    </row>
    <row r="2267" spans="2:6" ht="15" x14ac:dyDescent="0.25">
      <c r="B2267" s="17">
        <v>2603</v>
      </c>
      <c r="C2267" s="17" t="s">
        <v>5088</v>
      </c>
      <c r="D2267" s="18">
        <v>835</v>
      </c>
      <c r="F2267" s="4"/>
    </row>
    <row r="2268" spans="2:6" ht="15" x14ac:dyDescent="0.25">
      <c r="B2268" s="17">
        <v>2604</v>
      </c>
      <c r="C2268" s="17" t="s">
        <v>5087</v>
      </c>
      <c r="D2268" s="18">
        <v>838</v>
      </c>
      <c r="F2268" s="4"/>
    </row>
    <row r="2269" spans="2:6" ht="15" x14ac:dyDescent="0.25">
      <c r="B2269" s="17">
        <v>2605</v>
      </c>
      <c r="C2269" s="17" t="s">
        <v>5086</v>
      </c>
      <c r="D2269" s="18">
        <v>797</v>
      </c>
      <c r="F2269" s="4"/>
    </row>
    <row r="2270" spans="2:6" ht="15" x14ac:dyDescent="0.25">
      <c r="B2270" s="17">
        <v>2606</v>
      </c>
      <c r="C2270" s="17" t="s">
        <v>5085</v>
      </c>
      <c r="D2270" s="18">
        <v>848</v>
      </c>
      <c r="F2270" s="4"/>
    </row>
    <row r="2271" spans="2:6" ht="15" x14ac:dyDescent="0.25">
      <c r="B2271" s="17">
        <v>2607</v>
      </c>
      <c r="C2271" s="17" t="s">
        <v>5084</v>
      </c>
      <c r="D2271" s="18">
        <v>919</v>
      </c>
      <c r="F2271" s="4"/>
    </row>
    <row r="2272" spans="2:6" ht="15" x14ac:dyDescent="0.25">
      <c r="B2272" s="17">
        <v>2608</v>
      </c>
      <c r="C2272" s="17" t="s">
        <v>5083</v>
      </c>
      <c r="D2272" s="18">
        <v>887</v>
      </c>
      <c r="F2272" s="4"/>
    </row>
    <row r="2273" spans="2:6" ht="15" x14ac:dyDescent="0.25">
      <c r="B2273" s="17">
        <v>2609</v>
      </c>
      <c r="C2273" s="17" t="s">
        <v>5082</v>
      </c>
      <c r="D2273" s="18">
        <v>859</v>
      </c>
      <c r="F2273" s="4"/>
    </row>
    <row r="2274" spans="2:6" ht="15" x14ac:dyDescent="0.25">
      <c r="B2274" s="17">
        <v>2610</v>
      </c>
      <c r="C2274" s="17" t="s">
        <v>3725</v>
      </c>
      <c r="D2274" s="18">
        <v>863</v>
      </c>
      <c r="F2274" s="4"/>
    </row>
    <row r="2275" spans="2:6" ht="15" x14ac:dyDescent="0.25">
      <c r="B2275" s="17">
        <v>2611</v>
      </c>
      <c r="C2275" s="17" t="s">
        <v>5081</v>
      </c>
      <c r="D2275" s="18">
        <v>821</v>
      </c>
      <c r="F2275" s="4"/>
    </row>
    <row r="2276" spans="2:6" ht="15" x14ac:dyDescent="0.25">
      <c r="B2276" s="17">
        <v>2612</v>
      </c>
      <c r="C2276" s="17" t="s">
        <v>5080</v>
      </c>
      <c r="D2276" s="18">
        <v>778</v>
      </c>
      <c r="F2276" s="4"/>
    </row>
    <row r="2277" spans="2:6" ht="15" x14ac:dyDescent="0.25">
      <c r="B2277" s="17">
        <v>2613</v>
      </c>
      <c r="C2277" s="17" t="s">
        <v>5079</v>
      </c>
      <c r="D2277" s="18">
        <v>675</v>
      </c>
      <c r="F2277" s="4"/>
    </row>
    <row r="2278" spans="2:6" ht="15" x14ac:dyDescent="0.25">
      <c r="B2278" s="17">
        <v>2614</v>
      </c>
      <c r="C2278" s="17" t="s">
        <v>5078</v>
      </c>
      <c r="D2278" s="18">
        <v>736</v>
      </c>
      <c r="F2278" s="4"/>
    </row>
    <row r="2279" spans="2:6" ht="15" x14ac:dyDescent="0.25">
      <c r="B2279" s="17">
        <v>2615</v>
      </c>
      <c r="C2279" s="17" t="s">
        <v>5077</v>
      </c>
      <c r="D2279" s="18">
        <v>643</v>
      </c>
      <c r="F2279" s="4"/>
    </row>
    <row r="2280" spans="2:6" ht="15" x14ac:dyDescent="0.25">
      <c r="B2280" s="17">
        <v>2616</v>
      </c>
      <c r="C2280" s="17" t="s">
        <v>5076</v>
      </c>
      <c r="D2280" s="18">
        <v>680</v>
      </c>
      <c r="F2280" s="4"/>
    </row>
    <row r="2281" spans="2:6" ht="15" x14ac:dyDescent="0.25">
      <c r="B2281" s="17">
        <v>2617</v>
      </c>
      <c r="C2281" s="17" t="s">
        <v>5075</v>
      </c>
      <c r="D2281" s="18">
        <v>802</v>
      </c>
      <c r="F2281" s="4"/>
    </row>
    <row r="2282" spans="2:6" ht="15" x14ac:dyDescent="0.25">
      <c r="B2282" s="17">
        <v>2618</v>
      </c>
      <c r="C2282" s="17" t="s">
        <v>5074</v>
      </c>
      <c r="D2282" s="18">
        <v>798</v>
      </c>
      <c r="F2282" s="4"/>
    </row>
    <row r="2283" spans="2:6" ht="15" x14ac:dyDescent="0.25">
      <c r="B2283" s="17">
        <v>2619</v>
      </c>
      <c r="C2283" s="17" t="s">
        <v>5073</v>
      </c>
      <c r="D2283" s="18">
        <v>729</v>
      </c>
      <c r="F2283" s="4"/>
    </row>
    <row r="2284" spans="2:6" ht="15" x14ac:dyDescent="0.25">
      <c r="B2284" s="17">
        <v>2620</v>
      </c>
      <c r="C2284" s="17" t="s">
        <v>5072</v>
      </c>
      <c r="D2284" s="18">
        <v>899</v>
      </c>
      <c r="F2284" s="4"/>
    </row>
    <row r="2285" spans="2:6" ht="15" x14ac:dyDescent="0.25">
      <c r="B2285" s="17">
        <v>2621</v>
      </c>
      <c r="C2285" s="17" t="s">
        <v>5071</v>
      </c>
      <c r="D2285" s="18">
        <v>824</v>
      </c>
      <c r="F2285" s="4"/>
    </row>
    <row r="2286" spans="2:6" ht="15" x14ac:dyDescent="0.25">
      <c r="B2286" s="17">
        <v>2622</v>
      </c>
      <c r="C2286" s="17" t="s">
        <v>5070</v>
      </c>
      <c r="D2286" s="18">
        <v>847</v>
      </c>
      <c r="F2286" s="4"/>
    </row>
    <row r="2287" spans="2:6" ht="15" x14ac:dyDescent="0.25">
      <c r="B2287" s="17">
        <v>2623</v>
      </c>
      <c r="C2287" s="17" t="s">
        <v>5069</v>
      </c>
      <c r="D2287" s="18">
        <v>812</v>
      </c>
      <c r="F2287" s="4"/>
    </row>
    <row r="2288" spans="2:6" ht="15" x14ac:dyDescent="0.25">
      <c r="B2288" s="17">
        <v>2624</v>
      </c>
      <c r="C2288" s="17" t="s">
        <v>5068</v>
      </c>
      <c r="D2288" s="18">
        <v>788</v>
      </c>
      <c r="F2288" s="4"/>
    </row>
    <row r="2289" spans="2:6" ht="15" x14ac:dyDescent="0.25">
      <c r="B2289" s="17">
        <v>2625</v>
      </c>
      <c r="C2289" s="17" t="s">
        <v>5067</v>
      </c>
      <c r="D2289" s="18">
        <v>838</v>
      </c>
      <c r="F2289" s="4"/>
    </row>
    <row r="2290" spans="2:6" ht="15" x14ac:dyDescent="0.25">
      <c r="B2290" s="17">
        <v>2626</v>
      </c>
      <c r="C2290" s="17" t="s">
        <v>5066</v>
      </c>
      <c r="D2290" s="18">
        <v>780</v>
      </c>
      <c r="F2290" s="4"/>
    </row>
    <row r="2291" spans="2:6" ht="15" x14ac:dyDescent="0.25">
      <c r="B2291" s="17">
        <v>2627</v>
      </c>
      <c r="C2291" s="17" t="s">
        <v>4678</v>
      </c>
      <c r="D2291" s="18">
        <v>880</v>
      </c>
      <c r="F2291" s="4"/>
    </row>
    <row r="2292" spans="2:6" ht="15" x14ac:dyDescent="0.25">
      <c r="B2292" s="17">
        <v>2628</v>
      </c>
      <c r="C2292" s="17" t="s">
        <v>5065</v>
      </c>
      <c r="D2292" s="18">
        <v>758</v>
      </c>
      <c r="F2292" s="4"/>
    </row>
    <row r="2293" spans="2:6" ht="15" x14ac:dyDescent="0.25">
      <c r="B2293" s="17">
        <v>2629</v>
      </c>
      <c r="C2293" s="17" t="s">
        <v>5064</v>
      </c>
      <c r="D2293" s="18">
        <v>921</v>
      </c>
      <c r="F2293" s="4"/>
    </row>
    <row r="2294" spans="2:6" ht="15" x14ac:dyDescent="0.25">
      <c r="B2294" s="17">
        <v>2630</v>
      </c>
      <c r="C2294" s="17" t="s">
        <v>5063</v>
      </c>
      <c r="D2294" s="18">
        <v>822</v>
      </c>
      <c r="F2294" s="4"/>
    </row>
    <row r="2295" spans="2:6" ht="15" x14ac:dyDescent="0.25">
      <c r="B2295" s="17">
        <v>2631</v>
      </c>
      <c r="C2295" s="17" t="s">
        <v>5062</v>
      </c>
      <c r="D2295" s="18">
        <v>881</v>
      </c>
      <c r="F2295" s="4"/>
    </row>
    <row r="2296" spans="2:6" ht="15" x14ac:dyDescent="0.25">
      <c r="B2296" s="17">
        <v>2632</v>
      </c>
      <c r="C2296" s="17" t="s">
        <v>5061</v>
      </c>
      <c r="D2296" s="18">
        <v>781</v>
      </c>
      <c r="F2296" s="4"/>
    </row>
    <row r="2297" spans="2:6" ht="15" x14ac:dyDescent="0.25">
      <c r="B2297" s="17">
        <v>2633</v>
      </c>
      <c r="C2297" s="17" t="s">
        <v>5060</v>
      </c>
      <c r="D2297" s="18">
        <v>817</v>
      </c>
      <c r="F2297" s="4"/>
    </row>
    <row r="2298" spans="2:6" ht="15" x14ac:dyDescent="0.25">
      <c r="B2298" s="17">
        <v>2634</v>
      </c>
      <c r="C2298" s="17" t="s">
        <v>5059</v>
      </c>
      <c r="D2298" s="18">
        <v>757</v>
      </c>
      <c r="F2298" s="4"/>
    </row>
    <row r="2299" spans="2:6" ht="15" x14ac:dyDescent="0.25">
      <c r="B2299" s="17">
        <v>2635</v>
      </c>
      <c r="C2299" s="17" t="s">
        <v>5058</v>
      </c>
      <c r="D2299" s="18">
        <v>758</v>
      </c>
      <c r="F2299" s="4"/>
    </row>
    <row r="2300" spans="2:6" ht="15" x14ac:dyDescent="0.25">
      <c r="B2300" s="17">
        <v>2636</v>
      </c>
      <c r="C2300" s="17" t="s">
        <v>5057</v>
      </c>
      <c r="D2300" s="18">
        <v>873</v>
      </c>
      <c r="F2300" s="4"/>
    </row>
    <row r="2301" spans="2:6" ht="15" x14ac:dyDescent="0.25">
      <c r="B2301" s="17">
        <v>2637</v>
      </c>
      <c r="C2301" s="17" t="s">
        <v>5056</v>
      </c>
      <c r="D2301" s="18">
        <v>801</v>
      </c>
      <c r="F2301" s="4"/>
    </row>
    <row r="2302" spans="2:6" ht="15" x14ac:dyDescent="0.25">
      <c r="B2302" s="17">
        <v>2638</v>
      </c>
      <c r="C2302" s="17" t="s">
        <v>5055</v>
      </c>
      <c r="D2302" s="18">
        <v>777</v>
      </c>
      <c r="F2302" s="4"/>
    </row>
    <row r="2303" spans="2:6" ht="15" x14ac:dyDescent="0.25">
      <c r="B2303" s="17">
        <v>2639</v>
      </c>
      <c r="C2303" s="17" t="s">
        <v>5054</v>
      </c>
      <c r="D2303" s="18">
        <v>836</v>
      </c>
      <c r="F2303" s="4"/>
    </row>
    <row r="2304" spans="2:6" ht="15" x14ac:dyDescent="0.25">
      <c r="B2304" s="17">
        <v>2640</v>
      </c>
      <c r="C2304" s="17" t="s">
        <v>5053</v>
      </c>
      <c r="D2304" s="18">
        <v>836</v>
      </c>
      <c r="F2304" s="4"/>
    </row>
    <row r="2305" spans="2:6" ht="15" x14ac:dyDescent="0.25">
      <c r="B2305" s="17">
        <v>2641</v>
      </c>
      <c r="C2305" s="17" t="s">
        <v>4121</v>
      </c>
      <c r="D2305" s="18">
        <v>862</v>
      </c>
      <c r="F2305" s="4"/>
    </row>
    <row r="2306" spans="2:6" ht="15" x14ac:dyDescent="0.25">
      <c r="B2306" s="17">
        <v>2642</v>
      </c>
      <c r="C2306" s="17" t="s">
        <v>5052</v>
      </c>
      <c r="D2306" s="18">
        <v>861</v>
      </c>
      <c r="F2306" s="4"/>
    </row>
    <row r="2307" spans="2:6" ht="15" x14ac:dyDescent="0.25">
      <c r="B2307" s="17">
        <v>2643</v>
      </c>
      <c r="C2307" s="17" t="s">
        <v>5051</v>
      </c>
      <c r="D2307" s="18">
        <v>900</v>
      </c>
      <c r="F2307" s="4"/>
    </row>
    <row r="2308" spans="2:6" ht="15" x14ac:dyDescent="0.25">
      <c r="B2308" s="17">
        <v>2644</v>
      </c>
      <c r="C2308" s="17" t="s">
        <v>5050</v>
      </c>
      <c r="D2308" s="18">
        <v>849</v>
      </c>
      <c r="F2308" s="4"/>
    </row>
    <row r="2309" spans="2:6" ht="15" x14ac:dyDescent="0.25">
      <c r="B2309" s="17">
        <v>2645</v>
      </c>
      <c r="C2309" s="17" t="s">
        <v>5049</v>
      </c>
      <c r="D2309" s="18">
        <v>925</v>
      </c>
      <c r="F2309" s="4"/>
    </row>
    <row r="2310" spans="2:6" ht="15" x14ac:dyDescent="0.25">
      <c r="B2310" s="17">
        <v>2646</v>
      </c>
      <c r="C2310" s="17" t="s">
        <v>5048</v>
      </c>
      <c r="D2310" s="18">
        <v>656</v>
      </c>
      <c r="F2310" s="4"/>
    </row>
    <row r="2311" spans="2:6" ht="15" x14ac:dyDescent="0.25">
      <c r="B2311" s="17">
        <v>2647</v>
      </c>
      <c r="C2311" s="17" t="s">
        <v>5047</v>
      </c>
      <c r="D2311" s="18">
        <v>651</v>
      </c>
      <c r="F2311" s="4"/>
    </row>
    <row r="2312" spans="2:6" ht="15" x14ac:dyDescent="0.25">
      <c r="B2312" s="17">
        <v>2648</v>
      </c>
      <c r="C2312" s="17" t="s">
        <v>5046</v>
      </c>
      <c r="D2312" s="18">
        <v>661</v>
      </c>
      <c r="F2312" s="4"/>
    </row>
    <row r="2313" spans="2:6" ht="15" x14ac:dyDescent="0.25">
      <c r="B2313" s="17">
        <v>2649</v>
      </c>
      <c r="C2313" s="17" t="s">
        <v>3930</v>
      </c>
      <c r="D2313" s="18">
        <v>631</v>
      </c>
      <c r="F2313" s="4"/>
    </row>
    <row r="2314" spans="2:6" ht="15" x14ac:dyDescent="0.25">
      <c r="B2314" s="17">
        <v>2650</v>
      </c>
      <c r="C2314" s="17" t="s">
        <v>5045</v>
      </c>
      <c r="D2314" s="18">
        <v>658</v>
      </c>
      <c r="F2314" s="4"/>
    </row>
    <row r="2315" spans="2:6" ht="15" x14ac:dyDescent="0.25">
      <c r="B2315" s="17">
        <v>2651</v>
      </c>
      <c r="C2315" s="17" t="s">
        <v>5044</v>
      </c>
      <c r="D2315" s="18">
        <v>617</v>
      </c>
      <c r="F2315" s="4"/>
    </row>
    <row r="2316" spans="2:6" ht="15" x14ac:dyDescent="0.25">
      <c r="B2316" s="17">
        <v>2652</v>
      </c>
      <c r="C2316" s="17" t="s">
        <v>5043</v>
      </c>
      <c r="D2316" s="18">
        <v>678</v>
      </c>
      <c r="F2316" s="4"/>
    </row>
    <row r="2317" spans="2:6" ht="15" x14ac:dyDescent="0.25">
      <c r="B2317" s="17">
        <v>2653</v>
      </c>
      <c r="C2317" s="17" t="s">
        <v>5042</v>
      </c>
      <c r="D2317" s="18">
        <v>680</v>
      </c>
      <c r="F2317" s="4"/>
    </row>
    <row r="2318" spans="2:6" ht="15" x14ac:dyDescent="0.25">
      <c r="B2318" s="17">
        <v>2654</v>
      </c>
      <c r="C2318" s="17" t="s">
        <v>1225</v>
      </c>
      <c r="D2318" s="18">
        <v>710</v>
      </c>
      <c r="F2318" s="4"/>
    </row>
    <row r="2319" spans="2:6" ht="15" x14ac:dyDescent="0.25">
      <c r="B2319" s="17">
        <v>2655</v>
      </c>
      <c r="C2319" s="17" t="s">
        <v>5041</v>
      </c>
      <c r="D2319" s="18">
        <v>700</v>
      </c>
      <c r="F2319" s="4"/>
    </row>
    <row r="2320" spans="2:6" ht="15" x14ac:dyDescent="0.25">
      <c r="B2320" s="17">
        <v>2656</v>
      </c>
      <c r="C2320" s="17" t="s">
        <v>4888</v>
      </c>
      <c r="D2320" s="18">
        <v>686</v>
      </c>
      <c r="F2320" s="4"/>
    </row>
    <row r="2321" spans="2:6" ht="15" x14ac:dyDescent="0.25">
      <c r="B2321" s="17">
        <v>2657</v>
      </c>
      <c r="C2321" s="17" t="s">
        <v>4421</v>
      </c>
      <c r="D2321" s="18">
        <v>673</v>
      </c>
      <c r="F2321" s="4"/>
    </row>
    <row r="2322" spans="2:6" ht="15" x14ac:dyDescent="0.25">
      <c r="B2322" s="17">
        <v>2659</v>
      </c>
      <c r="C2322" s="17" t="s">
        <v>5040</v>
      </c>
      <c r="D2322" s="18">
        <v>742</v>
      </c>
      <c r="F2322" s="4"/>
    </row>
    <row r="2323" spans="2:6" ht="15" x14ac:dyDescent="0.25">
      <c r="B2323" s="17">
        <v>2660</v>
      </c>
      <c r="C2323" s="17" t="s">
        <v>5039</v>
      </c>
      <c r="D2323" s="18">
        <v>703</v>
      </c>
      <c r="F2323" s="4"/>
    </row>
    <row r="2324" spans="2:6" ht="15" x14ac:dyDescent="0.25">
      <c r="B2324" s="17">
        <v>2661</v>
      </c>
      <c r="C2324" s="17" t="s">
        <v>5038</v>
      </c>
      <c r="D2324" s="18">
        <v>768</v>
      </c>
      <c r="F2324" s="4"/>
    </row>
    <row r="2325" spans="2:6" ht="15" x14ac:dyDescent="0.25">
      <c r="B2325" s="17">
        <v>2662</v>
      </c>
      <c r="C2325" s="17" t="s">
        <v>5037</v>
      </c>
      <c r="D2325" s="18">
        <v>755</v>
      </c>
      <c r="F2325" s="4"/>
    </row>
    <row r="2326" spans="2:6" ht="15" x14ac:dyDescent="0.25">
      <c r="B2326" s="17">
        <v>2663</v>
      </c>
      <c r="C2326" s="17" t="s">
        <v>3663</v>
      </c>
      <c r="D2326" s="18">
        <v>816</v>
      </c>
      <c r="F2326" s="4"/>
    </row>
    <row r="2327" spans="2:6" ht="15" x14ac:dyDescent="0.25">
      <c r="B2327" s="17">
        <v>2664</v>
      </c>
      <c r="C2327" s="17" t="s">
        <v>5036</v>
      </c>
      <c r="D2327" s="18">
        <v>849</v>
      </c>
      <c r="F2327" s="4"/>
    </row>
    <row r="2328" spans="2:6" ht="15" x14ac:dyDescent="0.25">
      <c r="B2328" s="17">
        <v>2665</v>
      </c>
      <c r="C2328" s="17" t="s">
        <v>5035</v>
      </c>
      <c r="D2328" s="18">
        <v>776</v>
      </c>
      <c r="F2328" s="4"/>
    </row>
    <row r="2329" spans="2:6" ht="15" x14ac:dyDescent="0.25">
      <c r="B2329" s="17">
        <v>2666</v>
      </c>
      <c r="C2329" s="17" t="s">
        <v>5034</v>
      </c>
      <c r="D2329" s="18">
        <v>894</v>
      </c>
      <c r="F2329" s="4"/>
    </row>
    <row r="2330" spans="2:6" ht="15" x14ac:dyDescent="0.25">
      <c r="B2330" s="17">
        <v>2667</v>
      </c>
      <c r="C2330" s="17" t="s">
        <v>5033</v>
      </c>
      <c r="D2330" s="18">
        <v>878</v>
      </c>
      <c r="F2330" s="4"/>
    </row>
    <row r="2331" spans="2:6" ht="15" x14ac:dyDescent="0.25">
      <c r="B2331" s="17">
        <v>2668</v>
      </c>
      <c r="C2331" s="17" t="s">
        <v>5032</v>
      </c>
      <c r="D2331" s="18">
        <v>845</v>
      </c>
      <c r="F2331" s="4"/>
    </row>
    <row r="2332" spans="2:6" ht="15" x14ac:dyDescent="0.25">
      <c r="B2332" s="17">
        <v>2669</v>
      </c>
      <c r="C2332" s="17" t="s">
        <v>5031</v>
      </c>
      <c r="D2332" s="18">
        <v>878</v>
      </c>
      <c r="F2332" s="4"/>
    </row>
    <row r="2333" spans="2:6" ht="15" x14ac:dyDescent="0.25">
      <c r="B2333" s="17">
        <v>2670</v>
      </c>
      <c r="C2333" s="17" t="s">
        <v>5030</v>
      </c>
      <c r="D2333" s="18">
        <v>928</v>
      </c>
      <c r="F2333" s="4"/>
    </row>
    <row r="2334" spans="2:6" ht="15" x14ac:dyDescent="0.25">
      <c r="B2334" s="17">
        <v>2671</v>
      </c>
      <c r="C2334" s="17" t="s">
        <v>709</v>
      </c>
      <c r="D2334" s="18">
        <v>911</v>
      </c>
      <c r="F2334" s="4"/>
    </row>
    <row r="2335" spans="2:6" ht="15" x14ac:dyDescent="0.25">
      <c r="B2335" s="17">
        <v>2672</v>
      </c>
      <c r="C2335" s="17" t="s">
        <v>5029</v>
      </c>
      <c r="D2335" s="18">
        <v>931</v>
      </c>
      <c r="F2335" s="4"/>
    </row>
    <row r="2336" spans="2:6" ht="15" x14ac:dyDescent="0.25">
      <c r="B2336" s="17">
        <v>2673</v>
      </c>
      <c r="C2336" s="17" t="s">
        <v>5028</v>
      </c>
      <c r="D2336" s="18">
        <v>668</v>
      </c>
      <c r="F2336" s="4"/>
    </row>
    <row r="2337" spans="2:6" ht="15" x14ac:dyDescent="0.25">
      <c r="B2337" s="17">
        <v>2674</v>
      </c>
      <c r="C2337" s="17" t="s">
        <v>5027</v>
      </c>
      <c r="D2337" s="18">
        <v>667</v>
      </c>
      <c r="F2337" s="4"/>
    </row>
    <row r="2338" spans="2:6" ht="15" x14ac:dyDescent="0.25">
      <c r="B2338" s="17">
        <v>2675</v>
      </c>
      <c r="C2338" s="17" t="s">
        <v>5026</v>
      </c>
      <c r="D2338" s="18">
        <v>671</v>
      </c>
      <c r="F2338" s="4"/>
    </row>
    <row r="2339" spans="2:6" ht="15" x14ac:dyDescent="0.25">
      <c r="B2339" s="17">
        <v>2676</v>
      </c>
      <c r="C2339" s="17" t="s">
        <v>5025</v>
      </c>
      <c r="D2339" s="18">
        <v>710</v>
      </c>
      <c r="F2339" s="4"/>
    </row>
    <row r="2340" spans="2:6" ht="15" x14ac:dyDescent="0.25">
      <c r="B2340" s="17">
        <v>2677</v>
      </c>
      <c r="C2340" s="17" t="s">
        <v>1461</v>
      </c>
      <c r="D2340" s="18">
        <v>669</v>
      </c>
      <c r="F2340" s="4"/>
    </row>
    <row r="2341" spans="2:6" ht="15" x14ac:dyDescent="0.25">
      <c r="B2341" s="17">
        <v>2678</v>
      </c>
      <c r="C2341" s="17" t="s">
        <v>5024</v>
      </c>
      <c r="D2341" s="18">
        <v>741</v>
      </c>
      <c r="F2341" s="4"/>
    </row>
    <row r="2342" spans="2:6" ht="15" x14ac:dyDescent="0.25">
      <c r="B2342" s="17">
        <v>2679</v>
      </c>
      <c r="C2342" s="17" t="s">
        <v>5023</v>
      </c>
      <c r="D2342" s="18">
        <v>751</v>
      </c>
      <c r="F2342" s="4"/>
    </row>
    <row r="2343" spans="2:6" ht="15" x14ac:dyDescent="0.25">
      <c r="B2343" s="17">
        <v>2680</v>
      </c>
      <c r="C2343" s="17" t="s">
        <v>5022</v>
      </c>
      <c r="D2343" s="18">
        <v>705</v>
      </c>
      <c r="F2343" s="4"/>
    </row>
    <row r="2344" spans="2:6" ht="15" x14ac:dyDescent="0.25">
      <c r="B2344" s="17">
        <v>2681</v>
      </c>
      <c r="C2344" s="17" t="s">
        <v>5021</v>
      </c>
      <c r="D2344" s="18">
        <v>722</v>
      </c>
      <c r="F2344" s="4"/>
    </row>
    <row r="2345" spans="2:6" ht="15" x14ac:dyDescent="0.25">
      <c r="B2345" s="17">
        <v>2682</v>
      </c>
      <c r="C2345" s="17" t="s">
        <v>5020</v>
      </c>
      <c r="D2345" s="18">
        <v>710</v>
      </c>
      <c r="F2345" s="4"/>
    </row>
    <row r="2346" spans="2:6" ht="15" x14ac:dyDescent="0.25">
      <c r="B2346" s="17">
        <v>2683</v>
      </c>
      <c r="C2346" s="17" t="s">
        <v>5019</v>
      </c>
      <c r="D2346" s="18">
        <v>723</v>
      </c>
      <c r="F2346" s="4"/>
    </row>
    <row r="2347" spans="2:6" ht="15" x14ac:dyDescent="0.25">
      <c r="B2347" s="17">
        <v>2684</v>
      </c>
      <c r="C2347" s="17" t="s">
        <v>5018</v>
      </c>
      <c r="D2347" s="18">
        <v>786</v>
      </c>
      <c r="F2347" s="4"/>
    </row>
    <row r="2348" spans="2:6" ht="15" x14ac:dyDescent="0.25">
      <c r="B2348" s="17">
        <v>2685</v>
      </c>
      <c r="C2348" s="17" t="s">
        <v>5017</v>
      </c>
      <c r="D2348" s="18">
        <v>673</v>
      </c>
      <c r="F2348" s="4"/>
    </row>
    <row r="2349" spans="2:6" ht="15" x14ac:dyDescent="0.25">
      <c r="B2349" s="17">
        <v>2686</v>
      </c>
      <c r="C2349" s="17" t="s">
        <v>5016</v>
      </c>
      <c r="D2349" s="18">
        <v>749</v>
      </c>
      <c r="F2349" s="4"/>
    </row>
    <row r="2350" spans="2:6" ht="15" x14ac:dyDescent="0.25">
      <c r="B2350" s="17">
        <v>2687</v>
      </c>
      <c r="C2350" s="17" t="s">
        <v>5015</v>
      </c>
      <c r="D2350" s="18">
        <v>730</v>
      </c>
      <c r="F2350" s="4"/>
    </row>
    <row r="2351" spans="2:6" ht="15" x14ac:dyDescent="0.25">
      <c r="B2351" s="17">
        <v>2688</v>
      </c>
      <c r="C2351" s="17" t="s">
        <v>5014</v>
      </c>
      <c r="D2351" s="18">
        <v>707</v>
      </c>
      <c r="F2351" s="4"/>
    </row>
    <row r="2352" spans="2:6" ht="15" x14ac:dyDescent="0.25">
      <c r="B2352" s="17">
        <v>2689</v>
      </c>
      <c r="C2352" s="17" t="s">
        <v>5013</v>
      </c>
      <c r="D2352" s="18">
        <v>856</v>
      </c>
      <c r="F2352" s="4"/>
    </row>
    <row r="2353" spans="2:6" ht="15" x14ac:dyDescent="0.25">
      <c r="B2353" s="17">
        <v>2690</v>
      </c>
      <c r="C2353" s="17" t="s">
        <v>5012</v>
      </c>
      <c r="D2353" s="18">
        <v>827</v>
      </c>
      <c r="F2353" s="4"/>
    </row>
    <row r="2354" spans="2:6" ht="15" x14ac:dyDescent="0.25">
      <c r="B2354" s="17">
        <v>2691</v>
      </c>
      <c r="C2354" s="17" t="s">
        <v>5011</v>
      </c>
      <c r="D2354" s="18">
        <v>859</v>
      </c>
      <c r="F2354" s="4"/>
    </row>
    <row r="2355" spans="2:6" ht="15" x14ac:dyDescent="0.25">
      <c r="B2355" s="17">
        <v>2692</v>
      </c>
      <c r="C2355" s="17" t="s">
        <v>664</v>
      </c>
      <c r="D2355" s="18">
        <v>849</v>
      </c>
      <c r="F2355" s="4"/>
    </row>
    <row r="2356" spans="2:6" ht="15" x14ac:dyDescent="0.25">
      <c r="B2356" s="17">
        <v>2693</v>
      </c>
      <c r="C2356" s="17" t="s">
        <v>5010</v>
      </c>
      <c r="D2356" s="18">
        <v>899</v>
      </c>
      <c r="F2356" s="4"/>
    </row>
    <row r="2357" spans="2:6" ht="15" x14ac:dyDescent="0.25">
      <c r="B2357" s="17">
        <v>2694</v>
      </c>
      <c r="C2357" s="17" t="s">
        <v>5009</v>
      </c>
      <c r="D2357" s="18">
        <v>903</v>
      </c>
      <c r="F2357" s="4"/>
    </row>
    <row r="2358" spans="2:6" ht="15" x14ac:dyDescent="0.25">
      <c r="B2358" s="17">
        <v>2695</v>
      </c>
      <c r="C2358" s="17" t="s">
        <v>5008</v>
      </c>
      <c r="D2358" s="18">
        <v>878</v>
      </c>
      <c r="F2358" s="4"/>
    </row>
    <row r="2359" spans="2:6" ht="15" x14ac:dyDescent="0.25">
      <c r="B2359" s="17">
        <v>2696</v>
      </c>
      <c r="C2359" s="17" t="s">
        <v>5007</v>
      </c>
      <c r="D2359" s="18">
        <v>931</v>
      </c>
      <c r="F2359" s="4"/>
    </row>
    <row r="2360" spans="2:6" ht="15" x14ac:dyDescent="0.25">
      <c r="B2360" s="17">
        <v>2697</v>
      </c>
      <c r="C2360" s="17" t="s">
        <v>5006</v>
      </c>
      <c r="D2360" s="18">
        <v>839</v>
      </c>
      <c r="F2360" s="4"/>
    </row>
    <row r="2361" spans="2:6" ht="15" x14ac:dyDescent="0.25">
      <c r="B2361" s="17">
        <v>2698</v>
      </c>
      <c r="C2361" s="17" t="s">
        <v>5005</v>
      </c>
      <c r="D2361" s="18">
        <v>763</v>
      </c>
      <c r="F2361" s="4"/>
    </row>
    <row r="2362" spans="2:6" ht="15" x14ac:dyDescent="0.25">
      <c r="B2362" s="17">
        <v>2699</v>
      </c>
      <c r="C2362" s="17" t="s">
        <v>5004</v>
      </c>
      <c r="D2362" s="18">
        <v>816</v>
      </c>
      <c r="F2362" s="4"/>
    </row>
    <row r="2363" spans="2:6" ht="15" x14ac:dyDescent="0.25">
      <c r="B2363" s="17">
        <v>2700</v>
      </c>
      <c r="C2363" s="17" t="s">
        <v>5003</v>
      </c>
      <c r="D2363" s="18">
        <v>773</v>
      </c>
      <c r="F2363" s="4"/>
    </row>
    <row r="2364" spans="2:6" ht="15" x14ac:dyDescent="0.25">
      <c r="B2364" s="17">
        <v>2701</v>
      </c>
      <c r="C2364" s="17" t="s">
        <v>5002</v>
      </c>
      <c r="D2364" s="18">
        <v>745</v>
      </c>
      <c r="F2364" s="4"/>
    </row>
    <row r="2365" spans="2:6" ht="15" x14ac:dyDescent="0.25">
      <c r="B2365" s="17">
        <v>2702</v>
      </c>
      <c r="C2365" s="17" t="s">
        <v>5001</v>
      </c>
      <c r="D2365" s="18">
        <v>787</v>
      </c>
      <c r="F2365" s="4"/>
    </row>
    <row r="2366" spans="2:6" ht="15" x14ac:dyDescent="0.25">
      <c r="B2366" s="17">
        <v>2703</v>
      </c>
      <c r="C2366" s="17" t="s">
        <v>5000</v>
      </c>
      <c r="D2366" s="18">
        <v>821</v>
      </c>
      <c r="F2366" s="4"/>
    </row>
    <row r="2367" spans="2:6" ht="15" x14ac:dyDescent="0.25">
      <c r="B2367" s="17">
        <v>2704</v>
      </c>
      <c r="C2367" s="17" t="s">
        <v>4999</v>
      </c>
      <c r="D2367" s="18">
        <v>783</v>
      </c>
      <c r="F2367" s="4"/>
    </row>
    <row r="2368" spans="2:6" ht="15" x14ac:dyDescent="0.25">
      <c r="B2368" s="17">
        <v>2705</v>
      </c>
      <c r="C2368" s="17" t="s">
        <v>4998</v>
      </c>
      <c r="D2368" s="18">
        <v>800</v>
      </c>
      <c r="F2368" s="4"/>
    </row>
    <row r="2369" spans="2:6" ht="15" x14ac:dyDescent="0.25">
      <c r="B2369" s="17">
        <v>2706</v>
      </c>
      <c r="C2369" s="17" t="s">
        <v>4997</v>
      </c>
      <c r="D2369" s="18">
        <v>817</v>
      </c>
      <c r="F2369" s="4"/>
    </row>
    <row r="2370" spans="2:6" ht="15" x14ac:dyDescent="0.25">
      <c r="B2370" s="17">
        <v>2707</v>
      </c>
      <c r="C2370" s="17" t="s">
        <v>4996</v>
      </c>
      <c r="D2370" s="18">
        <v>722</v>
      </c>
      <c r="F2370" s="4"/>
    </row>
    <row r="2371" spans="2:6" ht="15" x14ac:dyDescent="0.25">
      <c r="B2371" s="17">
        <v>2708</v>
      </c>
      <c r="C2371" s="17" t="s">
        <v>4995</v>
      </c>
      <c r="D2371" s="18">
        <v>785</v>
      </c>
      <c r="F2371" s="4"/>
    </row>
    <row r="2372" spans="2:6" ht="15" x14ac:dyDescent="0.25">
      <c r="B2372" s="17">
        <v>2709</v>
      </c>
      <c r="C2372" s="17" t="s">
        <v>4994</v>
      </c>
      <c r="D2372" s="18">
        <v>730</v>
      </c>
      <c r="F2372" s="4"/>
    </row>
    <row r="2373" spans="2:6" ht="15" x14ac:dyDescent="0.25">
      <c r="B2373" s="17">
        <v>2710</v>
      </c>
      <c r="C2373" s="17" t="s">
        <v>4993</v>
      </c>
      <c r="D2373" s="18">
        <v>741</v>
      </c>
      <c r="F2373" s="4"/>
    </row>
    <row r="2374" spans="2:6" ht="15" x14ac:dyDescent="0.25">
      <c r="B2374" s="17">
        <v>2711</v>
      </c>
      <c r="C2374" s="17" t="s">
        <v>4992</v>
      </c>
      <c r="D2374" s="18">
        <v>725</v>
      </c>
      <c r="F2374" s="4"/>
    </row>
    <row r="2375" spans="2:6" ht="15" x14ac:dyDescent="0.25">
      <c r="B2375" s="17">
        <v>2751</v>
      </c>
      <c r="C2375" s="17" t="s">
        <v>4991</v>
      </c>
      <c r="D2375" s="18">
        <v>614</v>
      </c>
      <c r="F2375" s="4"/>
    </row>
    <row r="2376" spans="2:6" ht="15" x14ac:dyDescent="0.25">
      <c r="B2376" s="17">
        <v>2752</v>
      </c>
      <c r="C2376" s="17" t="s">
        <v>4990</v>
      </c>
      <c r="D2376" s="18">
        <v>723</v>
      </c>
      <c r="F2376" s="4"/>
    </row>
    <row r="2377" spans="2:6" ht="15" x14ac:dyDescent="0.25">
      <c r="B2377" s="17">
        <v>2753</v>
      </c>
      <c r="C2377" s="17" t="s">
        <v>4989</v>
      </c>
      <c r="D2377" s="18">
        <v>610</v>
      </c>
      <c r="F2377" s="4"/>
    </row>
    <row r="2378" spans="2:6" ht="15" x14ac:dyDescent="0.25">
      <c r="B2378" s="17">
        <v>2754</v>
      </c>
      <c r="C2378" s="17" t="s">
        <v>4988</v>
      </c>
      <c r="D2378" s="18">
        <v>759</v>
      </c>
      <c r="F2378" s="4"/>
    </row>
    <row r="2379" spans="2:6" ht="15" x14ac:dyDescent="0.25">
      <c r="B2379" s="17">
        <v>2755</v>
      </c>
      <c r="C2379" s="17" t="s">
        <v>3062</v>
      </c>
      <c r="D2379" s="18">
        <v>669</v>
      </c>
      <c r="F2379" s="4"/>
    </row>
    <row r="2380" spans="2:6" ht="15" x14ac:dyDescent="0.25">
      <c r="B2380" s="17">
        <v>2756</v>
      </c>
      <c r="C2380" s="17" t="s">
        <v>4987</v>
      </c>
      <c r="D2380" s="18">
        <v>783</v>
      </c>
      <c r="F2380" s="4"/>
    </row>
    <row r="2381" spans="2:6" ht="15" x14ac:dyDescent="0.25">
      <c r="B2381" s="17">
        <v>2757</v>
      </c>
      <c r="C2381" s="17" t="s">
        <v>4986</v>
      </c>
      <c r="D2381" s="18">
        <v>610</v>
      </c>
      <c r="F2381" s="4"/>
    </row>
    <row r="2382" spans="2:6" ht="15" x14ac:dyDescent="0.25">
      <c r="B2382" s="17">
        <v>2758</v>
      </c>
      <c r="C2382" s="17" t="s">
        <v>4985</v>
      </c>
      <c r="D2382" s="18">
        <v>620</v>
      </c>
      <c r="F2382" s="4"/>
    </row>
    <row r="2383" spans="2:6" ht="15" x14ac:dyDescent="0.25">
      <c r="B2383" s="17">
        <v>2759</v>
      </c>
      <c r="C2383" s="17" t="s">
        <v>3974</v>
      </c>
      <c r="D2383" s="18">
        <v>711</v>
      </c>
      <c r="F2383" s="4"/>
    </row>
    <row r="2384" spans="2:6" ht="15" x14ac:dyDescent="0.25">
      <c r="B2384" s="17">
        <v>2760</v>
      </c>
      <c r="C2384" s="17" t="s">
        <v>747</v>
      </c>
      <c r="D2384" s="18">
        <v>648</v>
      </c>
      <c r="F2384" s="4"/>
    </row>
    <row r="2385" spans="2:6" ht="15" x14ac:dyDescent="0.25">
      <c r="B2385" s="17">
        <v>2761</v>
      </c>
      <c r="C2385" s="17" t="s">
        <v>4984</v>
      </c>
      <c r="D2385" s="18">
        <v>667</v>
      </c>
      <c r="F2385" s="4"/>
    </row>
    <row r="2386" spans="2:6" ht="15" x14ac:dyDescent="0.25">
      <c r="B2386" s="17">
        <v>2762</v>
      </c>
      <c r="C2386" s="17" t="s">
        <v>1652</v>
      </c>
      <c r="D2386" s="18">
        <v>616</v>
      </c>
      <c r="F2386" s="4"/>
    </row>
    <row r="2387" spans="2:6" ht="15" x14ac:dyDescent="0.25">
      <c r="B2387" s="17">
        <v>2763</v>
      </c>
      <c r="C2387" s="17" t="s">
        <v>4983</v>
      </c>
      <c r="D2387" s="18">
        <v>702</v>
      </c>
      <c r="F2387" s="4"/>
    </row>
    <row r="2388" spans="2:6" ht="15" x14ac:dyDescent="0.25">
      <c r="B2388" s="17">
        <v>2764</v>
      </c>
      <c r="C2388" s="17" t="s">
        <v>4982</v>
      </c>
      <c r="D2388" s="18">
        <v>697</v>
      </c>
      <c r="F2388" s="4"/>
    </row>
    <row r="2389" spans="2:6" ht="15" x14ac:dyDescent="0.25">
      <c r="B2389" s="17">
        <v>2765</v>
      </c>
      <c r="C2389" s="17" t="s">
        <v>4229</v>
      </c>
      <c r="D2389" s="18">
        <v>652</v>
      </c>
      <c r="F2389" s="4"/>
    </row>
    <row r="2390" spans="2:6" ht="15" x14ac:dyDescent="0.25">
      <c r="B2390" s="17">
        <v>2766</v>
      </c>
      <c r="C2390" s="17" t="s">
        <v>4981</v>
      </c>
      <c r="D2390" s="18">
        <v>693</v>
      </c>
      <c r="F2390" s="4"/>
    </row>
    <row r="2391" spans="2:6" ht="15" x14ac:dyDescent="0.25">
      <c r="B2391" s="17">
        <v>2767</v>
      </c>
      <c r="C2391" s="17" t="s">
        <v>1116</v>
      </c>
      <c r="D2391" s="18">
        <v>656</v>
      </c>
      <c r="F2391" s="4"/>
    </row>
    <row r="2392" spans="2:6" ht="15" x14ac:dyDescent="0.25">
      <c r="B2392" s="17">
        <v>2768</v>
      </c>
      <c r="C2392" s="17" t="s">
        <v>4980</v>
      </c>
      <c r="D2392" s="18">
        <v>710</v>
      </c>
      <c r="F2392" s="4"/>
    </row>
    <row r="2393" spans="2:6" ht="15" x14ac:dyDescent="0.25">
      <c r="B2393" s="17">
        <v>2769</v>
      </c>
      <c r="C2393" s="17" t="s">
        <v>4979</v>
      </c>
      <c r="D2393" s="18">
        <v>640</v>
      </c>
      <c r="F2393" s="4"/>
    </row>
    <row r="2394" spans="2:6" ht="15" x14ac:dyDescent="0.25">
      <c r="B2394" s="17">
        <v>2770</v>
      </c>
      <c r="C2394" s="17" t="s">
        <v>4978</v>
      </c>
      <c r="D2394" s="18">
        <v>718</v>
      </c>
      <c r="F2394" s="4"/>
    </row>
    <row r="2395" spans="2:6" ht="15" x14ac:dyDescent="0.25">
      <c r="B2395" s="17">
        <v>2771</v>
      </c>
      <c r="C2395" s="17" t="s">
        <v>4977</v>
      </c>
      <c r="D2395" s="18">
        <v>633</v>
      </c>
      <c r="F2395" s="4"/>
    </row>
    <row r="2396" spans="2:6" ht="15" x14ac:dyDescent="0.25">
      <c r="B2396" s="17">
        <v>2772</v>
      </c>
      <c r="C2396" s="17" t="s">
        <v>4976</v>
      </c>
      <c r="D2396" s="18">
        <v>674</v>
      </c>
      <c r="F2396" s="4"/>
    </row>
    <row r="2397" spans="2:6" ht="15" x14ac:dyDescent="0.25">
      <c r="B2397" s="17">
        <v>2773</v>
      </c>
      <c r="C2397" s="17" t="s">
        <v>4975</v>
      </c>
      <c r="D2397" s="18">
        <v>688</v>
      </c>
      <c r="F2397" s="4"/>
    </row>
    <row r="2398" spans="2:6" ht="15" x14ac:dyDescent="0.25">
      <c r="B2398" s="17">
        <v>2774</v>
      </c>
      <c r="C2398" s="17" t="s">
        <v>4974</v>
      </c>
      <c r="D2398" s="18">
        <v>709</v>
      </c>
      <c r="F2398" s="4"/>
    </row>
    <row r="2399" spans="2:6" ht="15" x14ac:dyDescent="0.25">
      <c r="B2399" s="17">
        <v>2775</v>
      </c>
      <c r="C2399" s="17" t="s">
        <v>4973</v>
      </c>
      <c r="D2399" s="18">
        <v>622</v>
      </c>
      <c r="F2399" s="4"/>
    </row>
    <row r="2400" spans="2:6" ht="15" x14ac:dyDescent="0.25">
      <c r="B2400" s="17">
        <v>2776</v>
      </c>
      <c r="C2400" s="17" t="s">
        <v>4972</v>
      </c>
      <c r="D2400" s="18">
        <v>623</v>
      </c>
      <c r="F2400" s="4"/>
    </row>
    <row r="2401" spans="2:6" ht="15" x14ac:dyDescent="0.25">
      <c r="B2401" s="17">
        <v>2777</v>
      </c>
      <c r="C2401" s="17" t="s">
        <v>4971</v>
      </c>
      <c r="D2401" s="18">
        <v>623</v>
      </c>
      <c r="F2401" s="4"/>
    </row>
    <row r="2402" spans="2:6" ht="15" x14ac:dyDescent="0.25">
      <c r="B2402" s="17">
        <v>2778</v>
      </c>
      <c r="C2402" s="17" t="s">
        <v>4970</v>
      </c>
      <c r="D2402" s="18">
        <v>683</v>
      </c>
      <c r="F2402" s="4"/>
    </row>
    <row r="2403" spans="2:6" ht="15" x14ac:dyDescent="0.25">
      <c r="B2403" s="17">
        <v>2779</v>
      </c>
      <c r="C2403" s="17" t="s">
        <v>4969</v>
      </c>
      <c r="D2403" s="18">
        <v>706</v>
      </c>
      <c r="F2403" s="4"/>
    </row>
    <row r="2404" spans="2:6" ht="15" x14ac:dyDescent="0.25">
      <c r="B2404" s="17">
        <v>2780</v>
      </c>
      <c r="C2404" s="17" t="s">
        <v>4968</v>
      </c>
      <c r="D2404" s="18">
        <v>643</v>
      </c>
      <c r="F2404" s="4"/>
    </row>
    <row r="2405" spans="2:6" ht="15" x14ac:dyDescent="0.25">
      <c r="B2405" s="17">
        <v>2781</v>
      </c>
      <c r="C2405" s="17" t="s">
        <v>4967</v>
      </c>
      <c r="D2405" s="18">
        <v>648</v>
      </c>
      <c r="F2405" s="4"/>
    </row>
    <row r="2406" spans="2:6" ht="15" x14ac:dyDescent="0.25">
      <c r="B2406" s="17">
        <v>2782</v>
      </c>
      <c r="C2406" s="17" t="s">
        <v>4966</v>
      </c>
      <c r="D2406" s="18">
        <v>622</v>
      </c>
      <c r="F2406" s="4"/>
    </row>
    <row r="2407" spans="2:6" ht="15" x14ac:dyDescent="0.25">
      <c r="B2407" s="17">
        <v>2783</v>
      </c>
      <c r="C2407" s="17" t="s">
        <v>4965</v>
      </c>
      <c r="D2407" s="18">
        <v>731</v>
      </c>
      <c r="F2407" s="4"/>
    </row>
    <row r="2408" spans="2:6" ht="15" x14ac:dyDescent="0.25">
      <c r="B2408" s="17">
        <v>2784</v>
      </c>
      <c r="C2408" s="17" t="s">
        <v>4964</v>
      </c>
      <c r="D2408" s="18">
        <v>608</v>
      </c>
      <c r="F2408" s="4"/>
    </row>
    <row r="2409" spans="2:6" ht="15" x14ac:dyDescent="0.25">
      <c r="B2409" s="17">
        <v>2785</v>
      </c>
      <c r="C2409" s="17" t="s">
        <v>4963</v>
      </c>
      <c r="D2409" s="18">
        <v>603</v>
      </c>
      <c r="F2409" s="4"/>
    </row>
    <row r="2410" spans="2:6" ht="15" x14ac:dyDescent="0.25">
      <c r="B2410" s="17">
        <v>2786</v>
      </c>
      <c r="C2410" s="17" t="s">
        <v>4962</v>
      </c>
      <c r="D2410" s="18">
        <v>632</v>
      </c>
      <c r="F2410" s="4"/>
    </row>
    <row r="2411" spans="2:6" ht="15" x14ac:dyDescent="0.25">
      <c r="B2411" s="17">
        <v>2787</v>
      </c>
      <c r="C2411" s="17" t="s">
        <v>4961</v>
      </c>
      <c r="D2411" s="18">
        <v>623</v>
      </c>
      <c r="F2411" s="4"/>
    </row>
    <row r="2412" spans="2:6" ht="15" x14ac:dyDescent="0.25">
      <c r="B2412" s="17">
        <v>2788</v>
      </c>
      <c r="C2412" s="17" t="s">
        <v>4960</v>
      </c>
      <c r="D2412" s="18">
        <v>761</v>
      </c>
      <c r="F2412" s="4"/>
    </row>
    <row r="2413" spans="2:6" ht="15" x14ac:dyDescent="0.25">
      <c r="B2413" s="17">
        <v>2789</v>
      </c>
      <c r="C2413" s="17" t="s">
        <v>4959</v>
      </c>
      <c r="D2413" s="18">
        <v>627</v>
      </c>
      <c r="F2413" s="4"/>
    </row>
    <row r="2414" spans="2:6" ht="15" x14ac:dyDescent="0.25">
      <c r="B2414" s="17">
        <v>2790</v>
      </c>
      <c r="C2414" s="17" t="s">
        <v>4958</v>
      </c>
      <c r="D2414" s="18">
        <v>613</v>
      </c>
      <c r="F2414" s="4"/>
    </row>
    <row r="2415" spans="2:6" ht="15" x14ac:dyDescent="0.25">
      <c r="B2415" s="17">
        <v>2791</v>
      </c>
      <c r="C2415" s="17" t="s">
        <v>4367</v>
      </c>
      <c r="D2415" s="18">
        <v>646</v>
      </c>
      <c r="F2415" s="4"/>
    </row>
    <row r="2416" spans="2:6" ht="15" x14ac:dyDescent="0.25">
      <c r="B2416" s="17">
        <v>2792</v>
      </c>
      <c r="C2416" s="17" t="s">
        <v>4957</v>
      </c>
      <c r="D2416" s="18">
        <v>667</v>
      </c>
      <c r="F2416" s="4"/>
    </row>
    <row r="2417" spans="2:6" ht="15" x14ac:dyDescent="0.25">
      <c r="B2417" s="17">
        <v>2793</v>
      </c>
      <c r="C2417" s="17" t="s">
        <v>4956</v>
      </c>
      <c r="D2417" s="18">
        <v>636</v>
      </c>
      <c r="F2417" s="4"/>
    </row>
    <row r="2418" spans="2:6" ht="15" x14ac:dyDescent="0.25">
      <c r="B2418" s="17">
        <v>2794</v>
      </c>
      <c r="C2418" s="17" t="s">
        <v>4955</v>
      </c>
      <c r="D2418" s="18">
        <v>711</v>
      </c>
      <c r="F2418" s="4"/>
    </row>
    <row r="2419" spans="2:6" ht="15" x14ac:dyDescent="0.25">
      <c r="B2419" s="17">
        <v>2795</v>
      </c>
      <c r="C2419" s="17" t="s">
        <v>4711</v>
      </c>
      <c r="D2419" s="18">
        <v>708</v>
      </c>
      <c r="F2419" s="4"/>
    </row>
    <row r="2420" spans="2:6" ht="15" x14ac:dyDescent="0.25">
      <c r="B2420" s="17">
        <v>2796</v>
      </c>
      <c r="C2420" s="17" t="s">
        <v>4954</v>
      </c>
      <c r="D2420" s="18">
        <v>640</v>
      </c>
      <c r="F2420" s="4"/>
    </row>
    <row r="2421" spans="2:6" ht="15" x14ac:dyDescent="0.25">
      <c r="B2421" s="17">
        <v>2797</v>
      </c>
      <c r="C2421" s="17" t="s">
        <v>4953</v>
      </c>
      <c r="D2421" s="18">
        <v>628</v>
      </c>
      <c r="F2421" s="4"/>
    </row>
    <row r="2422" spans="2:6" ht="15" x14ac:dyDescent="0.25">
      <c r="B2422" s="17">
        <v>2798</v>
      </c>
      <c r="C2422" s="17" t="s">
        <v>4952</v>
      </c>
      <c r="D2422" s="18">
        <v>611</v>
      </c>
      <c r="F2422" s="4"/>
    </row>
    <row r="2423" spans="2:6" ht="15" x14ac:dyDescent="0.25">
      <c r="B2423" s="17">
        <v>2799</v>
      </c>
      <c r="C2423" s="17" t="s">
        <v>4951</v>
      </c>
      <c r="D2423" s="18">
        <v>609</v>
      </c>
      <c r="F2423" s="4"/>
    </row>
    <row r="2424" spans="2:6" ht="15" x14ac:dyDescent="0.25">
      <c r="B2424" s="17">
        <v>2800</v>
      </c>
      <c r="C2424" s="17" t="s">
        <v>4950</v>
      </c>
      <c r="D2424" s="18">
        <v>635</v>
      </c>
      <c r="F2424" s="4"/>
    </row>
    <row r="2425" spans="2:6" ht="15" x14ac:dyDescent="0.25">
      <c r="B2425" s="17">
        <v>2801</v>
      </c>
      <c r="C2425" s="17" t="s">
        <v>4949</v>
      </c>
      <c r="D2425" s="18">
        <v>616</v>
      </c>
      <c r="F2425" s="4"/>
    </row>
    <row r="2426" spans="2:6" ht="15" x14ac:dyDescent="0.25">
      <c r="B2426" s="17">
        <v>2802</v>
      </c>
      <c r="C2426" s="17" t="s">
        <v>4948</v>
      </c>
      <c r="D2426" s="18">
        <v>604</v>
      </c>
      <c r="F2426" s="4"/>
    </row>
    <row r="2427" spans="2:6" ht="15" x14ac:dyDescent="0.25">
      <c r="B2427" s="17">
        <v>2803</v>
      </c>
      <c r="C2427" s="17" t="s">
        <v>4947</v>
      </c>
      <c r="D2427" s="18">
        <v>734</v>
      </c>
      <c r="F2427" s="4"/>
    </row>
    <row r="2428" spans="2:6" ht="15" x14ac:dyDescent="0.25">
      <c r="B2428" s="17">
        <v>2804</v>
      </c>
      <c r="C2428" s="17" t="s">
        <v>4946</v>
      </c>
      <c r="D2428" s="18">
        <v>703</v>
      </c>
      <c r="F2428" s="4"/>
    </row>
    <row r="2429" spans="2:6" ht="15" x14ac:dyDescent="0.25">
      <c r="B2429" s="17">
        <v>2805</v>
      </c>
      <c r="C2429" s="17" t="s">
        <v>4945</v>
      </c>
      <c r="D2429" s="18">
        <v>769</v>
      </c>
      <c r="F2429" s="4"/>
    </row>
    <row r="2430" spans="2:6" ht="15" x14ac:dyDescent="0.25">
      <c r="B2430" s="17">
        <v>2806</v>
      </c>
      <c r="C2430" s="17" t="s">
        <v>4944</v>
      </c>
      <c r="D2430" s="18">
        <v>669</v>
      </c>
      <c r="F2430" s="4"/>
    </row>
    <row r="2431" spans="2:6" ht="15" x14ac:dyDescent="0.25">
      <c r="B2431" s="17">
        <v>2807</v>
      </c>
      <c r="C2431" s="17" t="s">
        <v>4943</v>
      </c>
      <c r="D2431" s="18">
        <v>664</v>
      </c>
      <c r="F2431" s="4"/>
    </row>
    <row r="2432" spans="2:6" ht="15" x14ac:dyDescent="0.25">
      <c r="B2432" s="17">
        <v>2808</v>
      </c>
      <c r="C2432" s="17" t="s">
        <v>4942</v>
      </c>
      <c r="D2432" s="18">
        <v>653</v>
      </c>
      <c r="F2432" s="4"/>
    </row>
    <row r="2433" spans="2:6" ht="15" x14ac:dyDescent="0.25">
      <c r="B2433" s="17">
        <v>2809</v>
      </c>
      <c r="C2433" s="17" t="s">
        <v>4941</v>
      </c>
      <c r="D2433" s="18">
        <v>650</v>
      </c>
      <c r="F2433" s="4"/>
    </row>
    <row r="2434" spans="2:6" ht="15" x14ac:dyDescent="0.25">
      <c r="B2434" s="17">
        <v>2810</v>
      </c>
      <c r="C2434" s="17" t="s">
        <v>4940</v>
      </c>
      <c r="D2434" s="18">
        <v>682</v>
      </c>
      <c r="F2434" s="4"/>
    </row>
    <row r="2435" spans="2:6" ht="15" x14ac:dyDescent="0.25">
      <c r="B2435" s="17">
        <v>2811</v>
      </c>
      <c r="C2435" s="17" t="s">
        <v>4939</v>
      </c>
      <c r="D2435" s="18">
        <v>638</v>
      </c>
      <c r="F2435" s="4"/>
    </row>
    <row r="2436" spans="2:6" ht="15" x14ac:dyDescent="0.25">
      <c r="B2436" s="17">
        <v>2812</v>
      </c>
      <c r="C2436" s="17" t="s">
        <v>4938</v>
      </c>
      <c r="D2436" s="18">
        <v>614</v>
      </c>
      <c r="F2436" s="4"/>
    </row>
    <row r="2437" spans="2:6" ht="15" x14ac:dyDescent="0.25">
      <c r="B2437" s="17">
        <v>2813</v>
      </c>
      <c r="C2437" s="17" t="s">
        <v>4937</v>
      </c>
      <c r="D2437" s="18">
        <v>612</v>
      </c>
      <c r="F2437" s="4"/>
    </row>
    <row r="2438" spans="2:6" ht="15" x14ac:dyDescent="0.25">
      <c r="B2438" s="17">
        <v>2814</v>
      </c>
      <c r="C2438" s="17" t="s">
        <v>4936</v>
      </c>
      <c r="D2438" s="18">
        <v>666</v>
      </c>
      <c r="F2438" s="4"/>
    </row>
    <row r="2439" spans="2:6" ht="15" x14ac:dyDescent="0.25">
      <c r="B2439" s="17">
        <v>2815</v>
      </c>
      <c r="C2439" s="17" t="s">
        <v>4935</v>
      </c>
      <c r="D2439" s="18">
        <v>766</v>
      </c>
      <c r="F2439" s="4"/>
    </row>
    <row r="2440" spans="2:6" ht="15" x14ac:dyDescent="0.25">
      <c r="B2440" s="17">
        <v>2816</v>
      </c>
      <c r="C2440" s="17" t="s">
        <v>4934</v>
      </c>
      <c r="D2440" s="18">
        <v>656</v>
      </c>
      <c r="F2440" s="4"/>
    </row>
    <row r="2441" spans="2:6" ht="15" x14ac:dyDescent="0.25">
      <c r="B2441" s="17">
        <v>2817</v>
      </c>
      <c r="C2441" s="17" t="s">
        <v>4933</v>
      </c>
      <c r="D2441" s="18">
        <v>639</v>
      </c>
      <c r="F2441" s="4"/>
    </row>
    <row r="2442" spans="2:6" ht="15" x14ac:dyDescent="0.25">
      <c r="B2442" s="17">
        <v>2818</v>
      </c>
      <c r="C2442" s="17" t="s">
        <v>1214</v>
      </c>
      <c r="D2442" s="18">
        <v>626</v>
      </c>
      <c r="F2442" s="4"/>
    </row>
    <row r="2443" spans="2:6" ht="15" x14ac:dyDescent="0.25">
      <c r="B2443" s="17">
        <v>2819</v>
      </c>
      <c r="C2443" s="17" t="s">
        <v>4932</v>
      </c>
      <c r="D2443" s="18">
        <v>640</v>
      </c>
      <c r="F2443" s="4"/>
    </row>
    <row r="2444" spans="2:6" ht="15" x14ac:dyDescent="0.25">
      <c r="B2444" s="17">
        <v>2820</v>
      </c>
      <c r="C2444" s="17" t="s">
        <v>3309</v>
      </c>
      <c r="D2444" s="18">
        <v>629</v>
      </c>
      <c r="F2444" s="4"/>
    </row>
    <row r="2445" spans="2:6" ht="15" x14ac:dyDescent="0.25">
      <c r="B2445" s="17">
        <v>2821</v>
      </c>
      <c r="C2445" s="17" t="s">
        <v>4931</v>
      </c>
      <c r="D2445" s="18">
        <v>637</v>
      </c>
      <c r="F2445" s="4"/>
    </row>
    <row r="2446" spans="2:6" ht="15" x14ac:dyDescent="0.25">
      <c r="B2446" s="17">
        <v>2822</v>
      </c>
      <c r="C2446" s="17" t="s">
        <v>4930</v>
      </c>
      <c r="D2446" s="18">
        <v>655</v>
      </c>
      <c r="F2446" s="4"/>
    </row>
    <row r="2447" spans="2:6" ht="15" x14ac:dyDescent="0.25">
      <c r="B2447" s="17">
        <v>2823</v>
      </c>
      <c r="C2447" s="17" t="s">
        <v>2944</v>
      </c>
      <c r="D2447" s="18">
        <v>641</v>
      </c>
      <c r="F2447" s="4"/>
    </row>
    <row r="2448" spans="2:6" ht="15" x14ac:dyDescent="0.25">
      <c r="B2448" s="17">
        <v>2824</v>
      </c>
      <c r="C2448" s="17" t="s">
        <v>4929</v>
      </c>
      <c r="D2448" s="18">
        <v>616</v>
      </c>
      <c r="F2448" s="4"/>
    </row>
    <row r="2449" spans="2:6" ht="15" x14ac:dyDescent="0.25">
      <c r="B2449" s="17">
        <v>2825</v>
      </c>
      <c r="C2449" s="17" t="s">
        <v>1970</v>
      </c>
      <c r="D2449" s="18">
        <v>654</v>
      </c>
      <c r="F2449" s="4"/>
    </row>
    <row r="2450" spans="2:6" ht="15" x14ac:dyDescent="0.25">
      <c r="B2450" s="17">
        <v>2826</v>
      </c>
      <c r="C2450" s="17" t="s">
        <v>4928</v>
      </c>
      <c r="D2450" s="18">
        <v>706</v>
      </c>
      <c r="F2450" s="4"/>
    </row>
    <row r="2451" spans="2:6" ht="15" x14ac:dyDescent="0.25">
      <c r="B2451" s="17">
        <v>2827</v>
      </c>
      <c r="C2451" s="17" t="s">
        <v>4927</v>
      </c>
      <c r="D2451" s="18">
        <v>612</v>
      </c>
      <c r="F2451" s="4"/>
    </row>
    <row r="2452" spans="2:6" ht="15" x14ac:dyDescent="0.25">
      <c r="B2452" s="17">
        <v>2828</v>
      </c>
      <c r="C2452" s="17" t="s">
        <v>4926</v>
      </c>
      <c r="D2452" s="18">
        <v>648</v>
      </c>
      <c r="F2452" s="4"/>
    </row>
    <row r="2453" spans="2:6" ht="15" x14ac:dyDescent="0.25">
      <c r="B2453" s="17">
        <v>2829</v>
      </c>
      <c r="C2453" s="17" t="s">
        <v>4925</v>
      </c>
      <c r="D2453" s="18">
        <v>715</v>
      </c>
      <c r="F2453" s="4"/>
    </row>
    <row r="2454" spans="2:6" ht="15" x14ac:dyDescent="0.25">
      <c r="B2454" s="17">
        <v>2830</v>
      </c>
      <c r="C2454" s="17" t="s">
        <v>4160</v>
      </c>
      <c r="D2454" s="18">
        <v>649</v>
      </c>
      <c r="F2454" s="4"/>
    </row>
    <row r="2455" spans="2:6" ht="15" x14ac:dyDescent="0.25">
      <c r="B2455" s="17">
        <v>2831</v>
      </c>
      <c r="C2455" s="17" t="s">
        <v>4924</v>
      </c>
      <c r="D2455" s="18">
        <v>626</v>
      </c>
      <c r="F2455" s="4"/>
    </row>
    <row r="2456" spans="2:6" ht="15" x14ac:dyDescent="0.25">
      <c r="B2456" s="17">
        <v>2832</v>
      </c>
      <c r="C2456" s="17" t="s">
        <v>4923</v>
      </c>
      <c r="D2456" s="18">
        <v>630</v>
      </c>
      <c r="F2456" s="4"/>
    </row>
    <row r="2457" spans="2:6" ht="15" x14ac:dyDescent="0.25">
      <c r="B2457" s="17">
        <v>2833</v>
      </c>
      <c r="C2457" s="17" t="s">
        <v>3854</v>
      </c>
      <c r="D2457" s="18">
        <v>611</v>
      </c>
      <c r="F2457" s="4"/>
    </row>
    <row r="2458" spans="2:6" ht="15" x14ac:dyDescent="0.25">
      <c r="B2458" s="17">
        <v>2834</v>
      </c>
      <c r="C2458" s="17" t="s">
        <v>4922</v>
      </c>
      <c r="D2458" s="18">
        <v>720</v>
      </c>
      <c r="F2458" s="4"/>
    </row>
    <row r="2459" spans="2:6" ht="15" x14ac:dyDescent="0.25">
      <c r="B2459" s="17">
        <v>2835</v>
      </c>
      <c r="C2459" s="17" t="s">
        <v>4921</v>
      </c>
      <c r="D2459" s="18">
        <v>604</v>
      </c>
      <c r="F2459" s="4"/>
    </row>
    <row r="2460" spans="2:6" ht="15" x14ac:dyDescent="0.25">
      <c r="B2460" s="17">
        <v>2836</v>
      </c>
      <c r="C2460" s="17" t="s">
        <v>4920</v>
      </c>
      <c r="D2460" s="18">
        <v>651</v>
      </c>
      <c r="F2460" s="4"/>
    </row>
    <row r="2461" spans="2:6" ht="15" x14ac:dyDescent="0.25">
      <c r="B2461" s="17">
        <v>2837</v>
      </c>
      <c r="C2461" s="17" t="s">
        <v>4142</v>
      </c>
      <c r="D2461" s="18">
        <v>645</v>
      </c>
      <c r="F2461" s="4"/>
    </row>
    <row r="2462" spans="2:6" ht="15" x14ac:dyDescent="0.25">
      <c r="B2462" s="17">
        <v>2838</v>
      </c>
      <c r="C2462" s="17" t="s">
        <v>4919</v>
      </c>
      <c r="D2462" s="18">
        <v>698</v>
      </c>
      <c r="F2462" s="4"/>
    </row>
    <row r="2463" spans="2:6" ht="15" x14ac:dyDescent="0.25">
      <c r="B2463" s="17">
        <v>2839</v>
      </c>
      <c r="C2463" s="17" t="s">
        <v>4918</v>
      </c>
      <c r="D2463" s="18">
        <v>715</v>
      </c>
      <c r="F2463" s="4"/>
    </row>
    <row r="2464" spans="2:6" ht="15" x14ac:dyDescent="0.25">
      <c r="B2464" s="17">
        <v>2840</v>
      </c>
      <c r="C2464" s="17" t="s">
        <v>4917</v>
      </c>
      <c r="D2464" s="18">
        <v>613</v>
      </c>
      <c r="F2464" s="4"/>
    </row>
    <row r="2465" spans="2:6" ht="15" x14ac:dyDescent="0.25">
      <c r="B2465" s="17">
        <v>2841</v>
      </c>
      <c r="C2465" s="17" t="s">
        <v>4916</v>
      </c>
      <c r="D2465" s="18">
        <v>635</v>
      </c>
      <c r="F2465" s="4"/>
    </row>
    <row r="2466" spans="2:6" ht="15" x14ac:dyDescent="0.25">
      <c r="B2466" s="17">
        <v>2842</v>
      </c>
      <c r="C2466" s="17" t="s">
        <v>4915</v>
      </c>
      <c r="D2466" s="18">
        <v>621</v>
      </c>
      <c r="F2466" s="4"/>
    </row>
    <row r="2467" spans="2:6" ht="15" x14ac:dyDescent="0.25">
      <c r="B2467" s="17">
        <v>2843</v>
      </c>
      <c r="C2467" s="17" t="s">
        <v>4914</v>
      </c>
      <c r="D2467" s="18">
        <v>643</v>
      </c>
      <c r="F2467" s="4"/>
    </row>
    <row r="2468" spans="2:6" ht="15" x14ac:dyDescent="0.25">
      <c r="B2468" s="17">
        <v>2844</v>
      </c>
      <c r="C2468" s="17" t="s">
        <v>3751</v>
      </c>
      <c r="D2468" s="18">
        <v>697</v>
      </c>
      <c r="F2468" s="4"/>
    </row>
    <row r="2469" spans="2:6" ht="15" x14ac:dyDescent="0.25">
      <c r="B2469" s="17">
        <v>2845</v>
      </c>
      <c r="C2469" s="17" t="s">
        <v>4913</v>
      </c>
      <c r="D2469" s="18">
        <v>636</v>
      </c>
      <c r="F2469" s="4"/>
    </row>
    <row r="2470" spans="2:6" ht="15" x14ac:dyDescent="0.25">
      <c r="B2470" s="17">
        <v>2846</v>
      </c>
      <c r="C2470" s="17" t="s">
        <v>4912</v>
      </c>
      <c r="D2470" s="18">
        <v>624</v>
      </c>
      <c r="F2470" s="4"/>
    </row>
    <row r="2471" spans="2:6" ht="15" x14ac:dyDescent="0.25">
      <c r="B2471" s="17">
        <v>2847</v>
      </c>
      <c r="C2471" s="17" t="s">
        <v>4911</v>
      </c>
      <c r="D2471" s="18">
        <v>654</v>
      </c>
      <c r="F2471" s="4"/>
    </row>
    <row r="2472" spans="2:6" ht="15" x14ac:dyDescent="0.25">
      <c r="B2472" s="17">
        <v>2848</v>
      </c>
      <c r="C2472" s="17" t="s">
        <v>4910</v>
      </c>
      <c r="D2472" s="18">
        <v>603</v>
      </c>
      <c r="F2472" s="4"/>
    </row>
    <row r="2473" spans="2:6" ht="15" x14ac:dyDescent="0.25">
      <c r="B2473" s="17">
        <v>2849</v>
      </c>
      <c r="C2473" s="17" t="s">
        <v>4909</v>
      </c>
      <c r="D2473" s="18">
        <v>623</v>
      </c>
      <c r="F2473" s="4"/>
    </row>
    <row r="2474" spans="2:6" ht="15" x14ac:dyDescent="0.25">
      <c r="B2474" s="17">
        <v>2850</v>
      </c>
      <c r="C2474" s="17" t="s">
        <v>4908</v>
      </c>
      <c r="D2474" s="18">
        <v>652</v>
      </c>
      <c r="F2474" s="4"/>
    </row>
    <row r="2475" spans="2:6" ht="15" x14ac:dyDescent="0.25">
      <c r="B2475" s="17">
        <v>2851</v>
      </c>
      <c r="C2475" s="17" t="s">
        <v>4907</v>
      </c>
      <c r="D2475" s="18">
        <v>614</v>
      </c>
      <c r="F2475" s="4"/>
    </row>
    <row r="2476" spans="2:6" ht="15" x14ac:dyDescent="0.25">
      <c r="B2476" s="17">
        <v>2852</v>
      </c>
      <c r="C2476" s="17" t="s">
        <v>4906</v>
      </c>
      <c r="D2476" s="18">
        <v>664</v>
      </c>
      <c r="F2476" s="4"/>
    </row>
    <row r="2477" spans="2:6" ht="15" x14ac:dyDescent="0.25">
      <c r="B2477" s="17">
        <v>2901</v>
      </c>
      <c r="C2477" s="17" t="s">
        <v>4905</v>
      </c>
      <c r="D2477" s="18">
        <v>600</v>
      </c>
      <c r="F2477" s="4"/>
    </row>
    <row r="2478" spans="2:6" ht="15" x14ac:dyDescent="0.25">
      <c r="B2478" s="17">
        <v>2902</v>
      </c>
      <c r="C2478" s="17" t="s">
        <v>910</v>
      </c>
      <c r="D2478" s="18">
        <v>655</v>
      </c>
      <c r="F2478" s="4"/>
    </row>
    <row r="2479" spans="2:6" ht="15" x14ac:dyDescent="0.25">
      <c r="B2479" s="17">
        <v>2903</v>
      </c>
      <c r="C2479" s="17" t="s">
        <v>4904</v>
      </c>
      <c r="D2479" s="18">
        <v>689</v>
      </c>
      <c r="F2479" s="4"/>
    </row>
    <row r="2480" spans="2:6" ht="15" x14ac:dyDescent="0.25">
      <c r="B2480" s="17">
        <v>2904</v>
      </c>
      <c r="C2480" s="17" t="s">
        <v>4903</v>
      </c>
      <c r="D2480" s="18">
        <v>737</v>
      </c>
      <c r="F2480" s="4"/>
    </row>
    <row r="2481" spans="2:6" ht="15" x14ac:dyDescent="0.25">
      <c r="B2481" s="17">
        <v>2905</v>
      </c>
      <c r="C2481" s="17" t="s">
        <v>2362</v>
      </c>
      <c r="D2481" s="18">
        <v>631</v>
      </c>
      <c r="F2481" s="4"/>
    </row>
    <row r="2482" spans="2:6" ht="15" x14ac:dyDescent="0.25">
      <c r="B2482" s="17">
        <v>2906</v>
      </c>
      <c r="C2482" s="17" t="s">
        <v>4902</v>
      </c>
      <c r="D2482" s="18">
        <v>625</v>
      </c>
      <c r="F2482" s="4"/>
    </row>
    <row r="2483" spans="2:6" ht="15" x14ac:dyDescent="0.25">
      <c r="B2483" s="17">
        <v>2907</v>
      </c>
      <c r="C2483" s="17" t="s">
        <v>4901</v>
      </c>
      <c r="D2483" s="18">
        <v>591</v>
      </c>
      <c r="F2483" s="4"/>
    </row>
    <row r="2484" spans="2:6" ht="15" x14ac:dyDescent="0.25">
      <c r="B2484" s="17">
        <v>2908</v>
      </c>
      <c r="C2484" s="17" t="s">
        <v>4900</v>
      </c>
      <c r="D2484" s="18">
        <v>723</v>
      </c>
      <c r="F2484" s="4"/>
    </row>
    <row r="2485" spans="2:6" ht="15" x14ac:dyDescent="0.25">
      <c r="B2485" s="17">
        <v>2909</v>
      </c>
      <c r="C2485" s="17" t="s">
        <v>4233</v>
      </c>
      <c r="D2485" s="18">
        <v>643</v>
      </c>
      <c r="F2485" s="4"/>
    </row>
    <row r="2486" spans="2:6" ht="15" x14ac:dyDescent="0.25">
      <c r="B2486" s="17">
        <v>2910</v>
      </c>
      <c r="C2486" s="17" t="s">
        <v>4899</v>
      </c>
      <c r="D2486" s="18">
        <v>687</v>
      </c>
      <c r="F2486" s="4"/>
    </row>
    <row r="2487" spans="2:6" ht="15" x14ac:dyDescent="0.25">
      <c r="B2487" s="17">
        <v>2911</v>
      </c>
      <c r="C2487" s="17" t="s">
        <v>4898</v>
      </c>
      <c r="D2487" s="18">
        <v>597</v>
      </c>
      <c r="F2487" s="4"/>
    </row>
    <row r="2488" spans="2:6" ht="15" x14ac:dyDescent="0.25">
      <c r="B2488" s="17">
        <v>2912</v>
      </c>
      <c r="C2488" s="17" t="s">
        <v>4897</v>
      </c>
      <c r="D2488" s="18">
        <v>699</v>
      </c>
      <c r="F2488" s="4"/>
    </row>
    <row r="2489" spans="2:6" ht="15" x14ac:dyDescent="0.25">
      <c r="B2489" s="17">
        <v>2913</v>
      </c>
      <c r="C2489" s="17" t="s">
        <v>4896</v>
      </c>
      <c r="D2489" s="18">
        <v>657</v>
      </c>
      <c r="F2489" s="4"/>
    </row>
    <row r="2490" spans="2:6" ht="15" x14ac:dyDescent="0.25">
      <c r="B2490" s="17">
        <v>2914</v>
      </c>
      <c r="C2490" s="17" t="s">
        <v>4895</v>
      </c>
      <c r="D2490" s="18">
        <v>676</v>
      </c>
      <c r="F2490" s="4"/>
    </row>
    <row r="2491" spans="2:6" ht="15" x14ac:dyDescent="0.25">
      <c r="B2491" s="17">
        <v>2915</v>
      </c>
      <c r="C2491" s="17" t="s">
        <v>4894</v>
      </c>
      <c r="D2491" s="18">
        <v>597</v>
      </c>
      <c r="F2491" s="4"/>
    </row>
    <row r="2492" spans="2:6" ht="15" x14ac:dyDescent="0.25">
      <c r="B2492" s="17">
        <v>2916</v>
      </c>
      <c r="C2492" s="17" t="s">
        <v>4893</v>
      </c>
      <c r="D2492" s="18">
        <v>752</v>
      </c>
      <c r="F2492" s="4"/>
    </row>
    <row r="2493" spans="2:6" ht="15" x14ac:dyDescent="0.25">
      <c r="B2493" s="17">
        <v>2917</v>
      </c>
      <c r="C2493" s="17" t="s">
        <v>4892</v>
      </c>
      <c r="D2493" s="18">
        <v>675</v>
      </c>
      <c r="F2493" s="4"/>
    </row>
    <row r="2494" spans="2:6" ht="15" x14ac:dyDescent="0.25">
      <c r="B2494" s="17">
        <v>2918</v>
      </c>
      <c r="C2494" s="17" t="s">
        <v>4891</v>
      </c>
      <c r="D2494" s="18">
        <v>608</v>
      </c>
      <c r="F2494" s="4"/>
    </row>
    <row r="2495" spans="2:6" ht="15" x14ac:dyDescent="0.25">
      <c r="B2495" s="17">
        <v>2919</v>
      </c>
      <c r="C2495" s="17" t="s">
        <v>4890</v>
      </c>
      <c r="D2495" s="18">
        <v>605</v>
      </c>
      <c r="F2495" s="4"/>
    </row>
    <row r="2496" spans="2:6" ht="15" x14ac:dyDescent="0.25">
      <c r="B2496" s="17">
        <v>2920</v>
      </c>
      <c r="C2496" s="17" t="s">
        <v>4889</v>
      </c>
      <c r="D2496" s="18">
        <v>630</v>
      </c>
      <c r="F2496" s="4"/>
    </row>
    <row r="2497" spans="2:6" ht="15" x14ac:dyDescent="0.25">
      <c r="B2497" s="17">
        <v>2921</v>
      </c>
      <c r="C2497" s="17" t="s">
        <v>4888</v>
      </c>
      <c r="D2497" s="18">
        <v>716</v>
      </c>
      <c r="F2497" s="4"/>
    </row>
    <row r="2498" spans="2:6" ht="15" x14ac:dyDescent="0.25">
      <c r="B2498" s="17">
        <v>2922</v>
      </c>
      <c r="C2498" s="17" t="s">
        <v>658</v>
      </c>
      <c r="D2498" s="18">
        <v>653</v>
      </c>
      <c r="F2498" s="4"/>
    </row>
    <row r="2499" spans="2:6" ht="15" x14ac:dyDescent="0.25">
      <c r="B2499" s="17">
        <v>2923</v>
      </c>
      <c r="C2499" s="17" t="s">
        <v>4887</v>
      </c>
      <c r="D2499" s="18">
        <v>662</v>
      </c>
      <c r="F2499" s="4"/>
    </row>
    <row r="2500" spans="2:6" ht="15" x14ac:dyDescent="0.25">
      <c r="B2500" s="17">
        <v>2924</v>
      </c>
      <c r="C2500" s="17" t="s">
        <v>4886</v>
      </c>
      <c r="D2500" s="18">
        <v>652</v>
      </c>
      <c r="F2500" s="4"/>
    </row>
    <row r="2501" spans="2:6" ht="15" x14ac:dyDescent="0.25">
      <c r="B2501" s="17">
        <v>2925</v>
      </c>
      <c r="C2501" s="17" t="s">
        <v>4885</v>
      </c>
      <c r="D2501" s="18">
        <v>676</v>
      </c>
      <c r="F2501" s="4"/>
    </row>
    <row r="2502" spans="2:6" ht="15" x14ac:dyDescent="0.25">
      <c r="B2502" s="17">
        <v>2926</v>
      </c>
      <c r="C2502" s="17" t="s">
        <v>4884</v>
      </c>
      <c r="D2502" s="18">
        <v>718</v>
      </c>
      <c r="F2502" s="4"/>
    </row>
    <row r="2503" spans="2:6" ht="15" x14ac:dyDescent="0.25">
      <c r="B2503" s="17">
        <v>2927</v>
      </c>
      <c r="C2503" s="17" t="s">
        <v>4883</v>
      </c>
      <c r="D2503" s="18">
        <v>760</v>
      </c>
      <c r="F2503" s="4"/>
    </row>
    <row r="2504" spans="2:6" ht="15" x14ac:dyDescent="0.25">
      <c r="B2504" s="17">
        <v>2928</v>
      </c>
      <c r="C2504" s="17" t="s">
        <v>4602</v>
      </c>
      <c r="D2504" s="18">
        <v>678</v>
      </c>
      <c r="F2504" s="4"/>
    </row>
    <row r="2505" spans="2:6" ht="15" x14ac:dyDescent="0.25">
      <c r="B2505" s="17">
        <v>2929</v>
      </c>
      <c r="C2505" s="17" t="s">
        <v>4882</v>
      </c>
      <c r="D2505" s="18">
        <v>621</v>
      </c>
      <c r="F2505" s="4"/>
    </row>
    <row r="2506" spans="2:6" ht="15" x14ac:dyDescent="0.25">
      <c r="B2506" s="17">
        <v>2930</v>
      </c>
      <c r="C2506" s="17" t="s">
        <v>4881</v>
      </c>
      <c r="D2506" s="18">
        <v>750</v>
      </c>
      <c r="F2506" s="4"/>
    </row>
    <row r="2507" spans="2:6" ht="15" x14ac:dyDescent="0.25">
      <c r="B2507" s="17">
        <v>2931</v>
      </c>
      <c r="C2507" s="17" t="s">
        <v>4880</v>
      </c>
      <c r="D2507" s="18">
        <v>747</v>
      </c>
      <c r="F2507" s="4"/>
    </row>
    <row r="2508" spans="2:6" ht="15" x14ac:dyDescent="0.25">
      <c r="B2508" s="17">
        <v>2932</v>
      </c>
      <c r="C2508" s="17" t="s">
        <v>4879</v>
      </c>
      <c r="D2508" s="18">
        <v>735</v>
      </c>
      <c r="F2508" s="4"/>
    </row>
    <row r="2509" spans="2:6" ht="15" x14ac:dyDescent="0.25">
      <c r="B2509" s="17">
        <v>2933</v>
      </c>
      <c r="C2509" s="17" t="s">
        <v>4361</v>
      </c>
      <c r="D2509" s="18">
        <v>661</v>
      </c>
      <c r="F2509" s="4"/>
    </row>
    <row r="2510" spans="2:6" ht="15" x14ac:dyDescent="0.25">
      <c r="B2510" s="17">
        <v>2934</v>
      </c>
      <c r="C2510" s="17" t="s">
        <v>4878</v>
      </c>
      <c r="D2510" s="18">
        <v>614</v>
      </c>
      <c r="F2510" s="4"/>
    </row>
    <row r="2511" spans="2:6" ht="15" x14ac:dyDescent="0.25">
      <c r="B2511" s="17">
        <v>2935</v>
      </c>
      <c r="C2511" s="17" t="s">
        <v>4877</v>
      </c>
      <c r="D2511" s="18">
        <v>729</v>
      </c>
      <c r="F2511" s="4"/>
    </row>
    <row r="2512" spans="2:6" ht="15" x14ac:dyDescent="0.25">
      <c r="B2512" s="17">
        <v>2936</v>
      </c>
      <c r="C2512" s="17" t="s">
        <v>4876</v>
      </c>
      <c r="D2512" s="18">
        <v>643</v>
      </c>
      <c r="F2512" s="4"/>
    </row>
    <row r="2513" spans="2:6" ht="15" x14ac:dyDescent="0.25">
      <c r="B2513" s="17">
        <v>2937</v>
      </c>
      <c r="C2513" s="17" t="s">
        <v>4875</v>
      </c>
      <c r="D2513" s="18">
        <v>640</v>
      </c>
      <c r="F2513" s="4"/>
    </row>
    <row r="2514" spans="2:6" ht="15" x14ac:dyDescent="0.25">
      <c r="B2514" s="17">
        <v>2938</v>
      </c>
      <c r="C2514" s="17" t="s">
        <v>4874</v>
      </c>
      <c r="D2514" s="18">
        <v>640</v>
      </c>
      <c r="F2514" s="4"/>
    </row>
    <row r="2515" spans="2:6" ht="15" x14ac:dyDescent="0.25">
      <c r="B2515" s="17">
        <v>2939</v>
      </c>
      <c r="C2515" s="17" t="s">
        <v>4873</v>
      </c>
      <c r="D2515" s="18">
        <v>619</v>
      </c>
      <c r="F2515" s="4"/>
    </row>
    <row r="2516" spans="2:6" ht="15" x14ac:dyDescent="0.25">
      <c r="B2516" s="17">
        <v>2940</v>
      </c>
      <c r="C2516" s="17" t="s">
        <v>4872</v>
      </c>
      <c r="D2516" s="18">
        <v>632</v>
      </c>
      <c r="F2516" s="4"/>
    </row>
    <row r="2517" spans="2:6" ht="15" x14ac:dyDescent="0.25">
      <c r="B2517" s="17">
        <v>2941</v>
      </c>
      <c r="C2517" s="17" t="s">
        <v>4871</v>
      </c>
      <c r="D2517" s="18">
        <v>686</v>
      </c>
      <c r="F2517" s="4"/>
    </row>
    <row r="2518" spans="2:6" ht="15" x14ac:dyDescent="0.25">
      <c r="B2518" s="17">
        <v>2942</v>
      </c>
      <c r="C2518" s="17" t="s">
        <v>4870</v>
      </c>
      <c r="D2518" s="18">
        <v>642</v>
      </c>
      <c r="F2518" s="4"/>
    </row>
    <row r="2519" spans="2:6" ht="15" x14ac:dyDescent="0.25">
      <c r="B2519" s="17">
        <v>2943</v>
      </c>
      <c r="C2519" s="17" t="s">
        <v>4869</v>
      </c>
      <c r="D2519" s="18">
        <v>760</v>
      </c>
      <c r="F2519" s="4"/>
    </row>
    <row r="2520" spans="2:6" ht="15" x14ac:dyDescent="0.25">
      <c r="B2520" s="17">
        <v>2944</v>
      </c>
      <c r="C2520" s="17" t="s">
        <v>4868</v>
      </c>
      <c r="D2520" s="18">
        <v>794</v>
      </c>
      <c r="F2520" s="4"/>
    </row>
    <row r="2521" spans="2:6" ht="15" x14ac:dyDescent="0.25">
      <c r="B2521" s="17">
        <v>2945</v>
      </c>
      <c r="C2521" s="17" t="s">
        <v>4867</v>
      </c>
      <c r="D2521" s="18">
        <v>719</v>
      </c>
      <c r="F2521" s="4"/>
    </row>
    <row r="2522" spans="2:6" ht="15" x14ac:dyDescent="0.25">
      <c r="B2522" s="17">
        <v>2946</v>
      </c>
      <c r="C2522" s="17" t="s">
        <v>4866</v>
      </c>
      <c r="D2522" s="18">
        <v>701</v>
      </c>
      <c r="F2522" s="4"/>
    </row>
    <row r="2523" spans="2:6" ht="15" x14ac:dyDescent="0.25">
      <c r="B2523" s="17">
        <v>2947</v>
      </c>
      <c r="C2523" s="17" t="s">
        <v>4865</v>
      </c>
      <c r="D2523" s="18">
        <v>654</v>
      </c>
      <c r="F2523" s="4"/>
    </row>
    <row r="2524" spans="2:6" ht="15" x14ac:dyDescent="0.25">
      <c r="B2524" s="17">
        <v>2948</v>
      </c>
      <c r="C2524" s="17" t="s">
        <v>4864</v>
      </c>
      <c r="D2524" s="18">
        <v>738</v>
      </c>
      <c r="F2524" s="4"/>
    </row>
    <row r="2525" spans="2:6" ht="15" x14ac:dyDescent="0.25">
      <c r="B2525" s="17">
        <v>2949</v>
      </c>
      <c r="C2525" s="17" t="s">
        <v>4863</v>
      </c>
      <c r="D2525" s="18">
        <v>770</v>
      </c>
      <c r="F2525" s="4"/>
    </row>
    <row r="2526" spans="2:6" ht="15" x14ac:dyDescent="0.25">
      <c r="B2526" s="17">
        <v>2950</v>
      </c>
      <c r="C2526" s="17" t="s">
        <v>4862</v>
      </c>
      <c r="D2526" s="18">
        <v>611</v>
      </c>
      <c r="F2526" s="4"/>
    </row>
    <row r="2527" spans="2:6" ht="15" x14ac:dyDescent="0.25">
      <c r="B2527" s="17">
        <v>2951</v>
      </c>
      <c r="C2527" s="17" t="s">
        <v>4861</v>
      </c>
      <c r="D2527" s="18">
        <v>696</v>
      </c>
      <c r="F2527" s="4"/>
    </row>
    <row r="2528" spans="2:6" ht="15" x14ac:dyDescent="0.25">
      <c r="B2528" s="17">
        <v>2952</v>
      </c>
      <c r="C2528" s="17" t="s">
        <v>4860</v>
      </c>
      <c r="D2528" s="18">
        <v>655</v>
      </c>
      <c r="F2528" s="4"/>
    </row>
    <row r="2529" spans="2:6" ht="15" x14ac:dyDescent="0.25">
      <c r="B2529" s="17">
        <v>2953</v>
      </c>
      <c r="C2529" s="17" t="s">
        <v>4859</v>
      </c>
      <c r="D2529" s="18">
        <v>653</v>
      </c>
      <c r="F2529" s="4"/>
    </row>
    <row r="2530" spans="2:6" ht="15" x14ac:dyDescent="0.25">
      <c r="B2530" s="17">
        <v>2954</v>
      </c>
      <c r="C2530" s="17" t="s">
        <v>4858</v>
      </c>
      <c r="D2530" s="18">
        <v>607</v>
      </c>
      <c r="F2530" s="4"/>
    </row>
    <row r="2531" spans="2:6" ht="15" x14ac:dyDescent="0.25">
      <c r="B2531" s="17">
        <v>2955</v>
      </c>
      <c r="C2531" s="17" t="s">
        <v>4857</v>
      </c>
      <c r="D2531" s="18">
        <v>600</v>
      </c>
      <c r="F2531" s="4"/>
    </row>
    <row r="2532" spans="2:6" ht="15" x14ac:dyDescent="0.25">
      <c r="B2532" s="17">
        <v>2956</v>
      </c>
      <c r="C2532" s="17" t="s">
        <v>4856</v>
      </c>
      <c r="D2532" s="18">
        <v>654</v>
      </c>
      <c r="F2532" s="4"/>
    </row>
    <row r="2533" spans="2:6" ht="15" x14ac:dyDescent="0.25">
      <c r="B2533" s="17">
        <v>2957</v>
      </c>
      <c r="C2533" s="17" t="s">
        <v>4855</v>
      </c>
      <c r="D2533" s="18">
        <v>594</v>
      </c>
      <c r="F2533" s="4"/>
    </row>
    <row r="2534" spans="2:6" ht="15" x14ac:dyDescent="0.25">
      <c r="B2534" s="17">
        <v>2958</v>
      </c>
      <c r="C2534" s="17" t="s">
        <v>4854</v>
      </c>
      <c r="D2534" s="18">
        <v>597</v>
      </c>
      <c r="F2534" s="4"/>
    </row>
    <row r="2535" spans="2:6" ht="15" x14ac:dyDescent="0.25">
      <c r="B2535" s="17">
        <v>2959</v>
      </c>
      <c r="C2535" s="17" t="s">
        <v>4853</v>
      </c>
      <c r="D2535" s="18">
        <v>638</v>
      </c>
      <c r="F2535" s="4"/>
    </row>
    <row r="2536" spans="2:6" ht="15" x14ac:dyDescent="0.25">
      <c r="B2536" s="17">
        <v>2960</v>
      </c>
      <c r="C2536" s="17" t="s">
        <v>4852</v>
      </c>
      <c r="D2536" s="18">
        <v>599</v>
      </c>
      <c r="F2536" s="4"/>
    </row>
    <row r="2537" spans="2:6" ht="15" x14ac:dyDescent="0.25">
      <c r="B2537" s="17">
        <v>2961</v>
      </c>
      <c r="C2537" s="17" t="s">
        <v>3906</v>
      </c>
      <c r="D2537" s="18">
        <v>649</v>
      </c>
      <c r="F2537" s="4"/>
    </row>
    <row r="2538" spans="2:6" ht="15" x14ac:dyDescent="0.25">
      <c r="B2538" s="17">
        <v>2962</v>
      </c>
      <c r="C2538" s="17" t="s">
        <v>4851</v>
      </c>
      <c r="D2538" s="18">
        <v>626</v>
      </c>
      <c r="F2538" s="4"/>
    </row>
    <row r="2539" spans="2:6" ht="15" x14ac:dyDescent="0.25">
      <c r="B2539" s="17">
        <v>2963</v>
      </c>
      <c r="C2539" s="17" t="s">
        <v>3242</v>
      </c>
      <c r="D2539" s="18">
        <v>686</v>
      </c>
      <c r="F2539" s="4"/>
    </row>
    <row r="2540" spans="2:6" ht="15" x14ac:dyDescent="0.25">
      <c r="B2540" s="17">
        <v>2964</v>
      </c>
      <c r="C2540" s="17" t="s">
        <v>647</v>
      </c>
      <c r="D2540" s="18">
        <v>753</v>
      </c>
      <c r="F2540" s="4"/>
    </row>
    <row r="2541" spans="2:6" ht="15" x14ac:dyDescent="0.25">
      <c r="B2541" s="17">
        <v>2965</v>
      </c>
      <c r="C2541" s="17" t="s">
        <v>4850</v>
      </c>
      <c r="D2541" s="18">
        <v>626</v>
      </c>
      <c r="F2541" s="4"/>
    </row>
    <row r="2542" spans="2:6" ht="15" x14ac:dyDescent="0.25">
      <c r="B2542" s="17">
        <v>2966</v>
      </c>
      <c r="C2542" s="17" t="s">
        <v>4367</v>
      </c>
      <c r="D2542" s="18">
        <v>769</v>
      </c>
      <c r="F2542" s="4"/>
    </row>
    <row r="2543" spans="2:6" ht="15" x14ac:dyDescent="0.25">
      <c r="B2543" s="17">
        <v>2967</v>
      </c>
      <c r="C2543" s="17" t="s">
        <v>131</v>
      </c>
      <c r="D2543" s="18">
        <v>731</v>
      </c>
      <c r="F2543" s="4"/>
    </row>
    <row r="2544" spans="2:6" ht="15" x14ac:dyDescent="0.25">
      <c r="B2544" s="17">
        <v>2968</v>
      </c>
      <c r="C2544" s="17" t="s">
        <v>4849</v>
      </c>
      <c r="D2544" s="18">
        <v>716</v>
      </c>
      <c r="F2544" s="4"/>
    </row>
    <row r="2545" spans="2:6" ht="15" x14ac:dyDescent="0.25">
      <c r="B2545" s="17">
        <v>2969</v>
      </c>
      <c r="C2545" s="17" t="s">
        <v>4848</v>
      </c>
      <c r="D2545" s="18">
        <v>750</v>
      </c>
      <c r="F2545" s="4"/>
    </row>
    <row r="2546" spans="2:6" ht="15" x14ac:dyDescent="0.25">
      <c r="B2546" s="17">
        <v>2970</v>
      </c>
      <c r="C2546" s="17" t="s">
        <v>4847</v>
      </c>
      <c r="D2546" s="18">
        <v>605</v>
      </c>
      <c r="F2546" s="4"/>
    </row>
    <row r="2547" spans="2:6" ht="15" x14ac:dyDescent="0.25">
      <c r="B2547" s="17">
        <v>2971</v>
      </c>
      <c r="C2547" s="17" t="s">
        <v>4846</v>
      </c>
      <c r="D2547" s="18">
        <v>628</v>
      </c>
      <c r="F2547" s="4"/>
    </row>
    <row r="2548" spans="2:6" ht="15" x14ac:dyDescent="0.25">
      <c r="B2548" s="17">
        <v>2972</v>
      </c>
      <c r="C2548" s="17" t="s">
        <v>4845</v>
      </c>
      <c r="D2548" s="18">
        <v>592</v>
      </c>
      <c r="F2548" s="4"/>
    </row>
    <row r="2549" spans="2:6" ht="15" x14ac:dyDescent="0.25">
      <c r="B2549" s="17">
        <v>2973</v>
      </c>
      <c r="C2549" s="17" t="s">
        <v>4844</v>
      </c>
      <c r="D2549" s="18">
        <v>614</v>
      </c>
      <c r="F2549" s="4"/>
    </row>
    <row r="2550" spans="2:6" ht="15" x14ac:dyDescent="0.25">
      <c r="B2550" s="17">
        <v>2974</v>
      </c>
      <c r="C2550" s="17" t="s">
        <v>4843</v>
      </c>
      <c r="D2550" s="18">
        <v>624</v>
      </c>
      <c r="F2550" s="4"/>
    </row>
    <row r="2551" spans="2:6" ht="15" x14ac:dyDescent="0.25">
      <c r="B2551" s="17">
        <v>2975</v>
      </c>
      <c r="C2551" s="17" t="s">
        <v>4842</v>
      </c>
      <c r="D2551" s="18">
        <v>603</v>
      </c>
      <c r="F2551" s="4"/>
    </row>
    <row r="2552" spans="2:6" ht="15" x14ac:dyDescent="0.25">
      <c r="B2552" s="17">
        <v>2976</v>
      </c>
      <c r="C2552" s="17" t="s">
        <v>4841</v>
      </c>
      <c r="D2552" s="18">
        <v>582</v>
      </c>
      <c r="F2552" s="4"/>
    </row>
    <row r="2553" spans="2:6" ht="15" x14ac:dyDescent="0.25">
      <c r="B2553" s="17">
        <v>2977</v>
      </c>
      <c r="C2553" s="17" t="s">
        <v>4840</v>
      </c>
      <c r="D2553" s="18">
        <v>692</v>
      </c>
      <c r="F2553" s="4"/>
    </row>
    <row r="2554" spans="2:6" ht="15" x14ac:dyDescent="0.25">
      <c r="B2554" s="17">
        <v>2978</v>
      </c>
      <c r="C2554" s="17" t="s">
        <v>4839</v>
      </c>
      <c r="D2554" s="18">
        <v>591</v>
      </c>
      <c r="F2554" s="4"/>
    </row>
    <row r="2555" spans="2:6" ht="15" x14ac:dyDescent="0.25">
      <c r="B2555" s="17">
        <v>2979</v>
      </c>
      <c r="C2555" s="17" t="s">
        <v>4838</v>
      </c>
      <c r="D2555" s="18">
        <v>612</v>
      </c>
      <c r="F2555" s="4"/>
    </row>
    <row r="2556" spans="2:6" ht="15" x14ac:dyDescent="0.25">
      <c r="B2556" s="17">
        <v>2980</v>
      </c>
      <c r="C2556" s="17" t="s">
        <v>4837</v>
      </c>
      <c r="D2556" s="18">
        <v>615</v>
      </c>
      <c r="F2556" s="4"/>
    </row>
    <row r="2557" spans="2:6" ht="15" x14ac:dyDescent="0.25">
      <c r="B2557" s="17">
        <v>2981</v>
      </c>
      <c r="C2557" s="17" t="s">
        <v>4836</v>
      </c>
      <c r="D2557" s="18">
        <v>672</v>
      </c>
      <c r="F2557" s="4"/>
    </row>
    <row r="2558" spans="2:6" ht="15" x14ac:dyDescent="0.25">
      <c r="B2558" s="17">
        <v>2982</v>
      </c>
      <c r="C2558" s="17" t="s">
        <v>4835</v>
      </c>
      <c r="D2558" s="18">
        <v>734</v>
      </c>
      <c r="F2558" s="4"/>
    </row>
    <row r="2559" spans="2:6" ht="15" x14ac:dyDescent="0.25">
      <c r="B2559" s="17">
        <v>2983</v>
      </c>
      <c r="C2559" s="17" t="s">
        <v>4834</v>
      </c>
      <c r="D2559" s="18">
        <v>723</v>
      </c>
      <c r="F2559" s="4"/>
    </row>
    <row r="2560" spans="2:6" ht="15" x14ac:dyDescent="0.25">
      <c r="B2560" s="17">
        <v>2984</v>
      </c>
      <c r="C2560" s="17" t="s">
        <v>4833</v>
      </c>
      <c r="D2560" s="18">
        <v>581</v>
      </c>
      <c r="F2560" s="4"/>
    </row>
    <row r="2561" spans="2:6" ht="15" x14ac:dyDescent="0.25">
      <c r="B2561" s="17">
        <v>2985</v>
      </c>
      <c r="C2561" s="17" t="s">
        <v>4832</v>
      </c>
      <c r="D2561" s="18">
        <v>621</v>
      </c>
      <c r="F2561" s="4"/>
    </row>
    <row r="2562" spans="2:6" ht="15" x14ac:dyDescent="0.25">
      <c r="B2562" s="17">
        <v>2986</v>
      </c>
      <c r="C2562" s="17" t="s">
        <v>4831</v>
      </c>
      <c r="D2562" s="18">
        <v>798</v>
      </c>
      <c r="F2562" s="4"/>
    </row>
    <row r="2563" spans="2:6" ht="15" x14ac:dyDescent="0.25">
      <c r="B2563" s="17">
        <v>2987</v>
      </c>
      <c r="C2563" s="17" t="s">
        <v>4830</v>
      </c>
      <c r="D2563" s="18">
        <v>754</v>
      </c>
      <c r="F2563" s="4"/>
    </row>
    <row r="2564" spans="2:6" ht="15" x14ac:dyDescent="0.25">
      <c r="B2564" s="17">
        <v>2988</v>
      </c>
      <c r="C2564" s="17" t="s">
        <v>4829</v>
      </c>
      <c r="D2564" s="18">
        <v>772</v>
      </c>
      <c r="F2564" s="4"/>
    </row>
    <row r="2565" spans="2:6" ht="15" x14ac:dyDescent="0.25">
      <c r="B2565" s="17">
        <v>2989</v>
      </c>
      <c r="C2565" s="17" t="s">
        <v>4828</v>
      </c>
      <c r="D2565" s="18">
        <v>600</v>
      </c>
      <c r="F2565" s="4"/>
    </row>
    <row r="2566" spans="2:6" ht="15" x14ac:dyDescent="0.25">
      <c r="B2566" s="17">
        <v>2990</v>
      </c>
      <c r="C2566" s="17" t="s">
        <v>4827</v>
      </c>
      <c r="D2566" s="18">
        <v>707</v>
      </c>
      <c r="F2566" s="4"/>
    </row>
    <row r="2567" spans="2:6" ht="15" x14ac:dyDescent="0.25">
      <c r="B2567" s="17">
        <v>2991</v>
      </c>
      <c r="C2567" s="17" t="s">
        <v>4826</v>
      </c>
      <c r="D2567" s="18">
        <v>587</v>
      </c>
      <c r="F2567" s="4"/>
    </row>
    <row r="2568" spans="2:6" ht="15" x14ac:dyDescent="0.25">
      <c r="B2568" s="17">
        <v>2992</v>
      </c>
      <c r="C2568" s="17" t="s">
        <v>4825</v>
      </c>
      <c r="D2568" s="18">
        <v>672</v>
      </c>
      <c r="F2568" s="4"/>
    </row>
    <row r="2569" spans="2:6" ht="15" x14ac:dyDescent="0.25">
      <c r="B2569" s="17">
        <v>2993</v>
      </c>
      <c r="C2569" s="17" t="s">
        <v>4824</v>
      </c>
      <c r="D2569" s="18">
        <v>625</v>
      </c>
      <c r="F2569" s="4"/>
    </row>
    <row r="2570" spans="2:6" ht="15" x14ac:dyDescent="0.25">
      <c r="B2570" s="17">
        <v>2994</v>
      </c>
      <c r="C2570" s="17" t="s">
        <v>4823</v>
      </c>
      <c r="D2570" s="18">
        <v>644</v>
      </c>
      <c r="F2570" s="4"/>
    </row>
    <row r="2571" spans="2:6" ht="15" x14ac:dyDescent="0.25">
      <c r="B2571" s="17">
        <v>2995</v>
      </c>
      <c r="C2571" s="17" t="s">
        <v>4822</v>
      </c>
      <c r="D2571" s="18">
        <v>639</v>
      </c>
      <c r="F2571" s="4"/>
    </row>
    <row r="2572" spans="2:6" ht="15" x14ac:dyDescent="0.25">
      <c r="B2572" s="17">
        <v>2996</v>
      </c>
      <c r="C2572" s="17" t="s">
        <v>4821</v>
      </c>
      <c r="D2572" s="18">
        <v>696</v>
      </c>
      <c r="F2572" s="4"/>
    </row>
    <row r="2573" spans="2:6" ht="15" x14ac:dyDescent="0.25">
      <c r="B2573" s="17">
        <v>2997</v>
      </c>
      <c r="C2573" s="17" t="s">
        <v>4820</v>
      </c>
      <c r="D2573" s="18">
        <v>637</v>
      </c>
      <c r="F2573" s="4"/>
    </row>
    <row r="2574" spans="2:6" ht="15" x14ac:dyDescent="0.25">
      <c r="B2574" s="17">
        <v>2998</v>
      </c>
      <c r="C2574" s="17" t="s">
        <v>4181</v>
      </c>
      <c r="D2574" s="18">
        <v>745</v>
      </c>
      <c r="F2574" s="4"/>
    </row>
    <row r="2575" spans="2:6" ht="15" x14ac:dyDescent="0.25">
      <c r="B2575" s="17">
        <v>2999</v>
      </c>
      <c r="C2575" s="17" t="s">
        <v>4819</v>
      </c>
      <c r="D2575" s="18">
        <v>645</v>
      </c>
      <c r="F2575" s="4"/>
    </row>
    <row r="2576" spans="2:6" ht="15" x14ac:dyDescent="0.25">
      <c r="B2576" s="17">
        <v>3000</v>
      </c>
      <c r="C2576" s="17" t="s">
        <v>4678</v>
      </c>
      <c r="D2576" s="18">
        <v>753</v>
      </c>
      <c r="F2576" s="4"/>
    </row>
    <row r="2577" spans="2:6" ht="15" x14ac:dyDescent="0.25">
      <c r="B2577" s="17">
        <v>3001</v>
      </c>
      <c r="C2577" s="17" t="s">
        <v>4818</v>
      </c>
      <c r="D2577" s="18">
        <v>647</v>
      </c>
      <c r="F2577" s="4"/>
    </row>
    <row r="2578" spans="2:6" ht="15" x14ac:dyDescent="0.25">
      <c r="B2578" s="17">
        <v>3002</v>
      </c>
      <c r="C2578" s="17" t="s">
        <v>4817</v>
      </c>
      <c r="D2578" s="18">
        <v>755</v>
      </c>
      <c r="F2578" s="4"/>
    </row>
    <row r="2579" spans="2:6" ht="15" x14ac:dyDescent="0.25">
      <c r="B2579" s="17">
        <v>3003</v>
      </c>
      <c r="C2579" s="17" t="s">
        <v>4816</v>
      </c>
      <c r="D2579" s="18">
        <v>669</v>
      </c>
      <c r="F2579" s="4"/>
    </row>
    <row r="2580" spans="2:6" ht="15" x14ac:dyDescent="0.25">
      <c r="B2580" s="17">
        <v>3004</v>
      </c>
      <c r="C2580" s="17" t="s">
        <v>4815</v>
      </c>
      <c r="D2580" s="18">
        <v>632</v>
      </c>
      <c r="F2580" s="4"/>
    </row>
    <row r="2581" spans="2:6" ht="15" x14ac:dyDescent="0.25">
      <c r="B2581" s="17">
        <v>3005</v>
      </c>
      <c r="C2581" s="17" t="s">
        <v>4814</v>
      </c>
      <c r="D2581" s="18">
        <v>634</v>
      </c>
      <c r="F2581" s="4"/>
    </row>
    <row r="2582" spans="2:6" ht="15" x14ac:dyDescent="0.25">
      <c r="B2582" s="17">
        <v>3006</v>
      </c>
      <c r="C2582" s="17" t="s">
        <v>4813</v>
      </c>
      <c r="D2582" s="18">
        <v>781</v>
      </c>
      <c r="F2582" s="4"/>
    </row>
    <row r="2583" spans="2:6" ht="15" x14ac:dyDescent="0.25">
      <c r="B2583" s="17">
        <v>3007</v>
      </c>
      <c r="C2583" s="17" t="s">
        <v>4812</v>
      </c>
      <c r="D2583" s="18">
        <v>606</v>
      </c>
      <c r="F2583" s="4"/>
    </row>
    <row r="2584" spans="2:6" ht="15" x14ac:dyDescent="0.25">
      <c r="B2584" s="19">
        <v>3008</v>
      </c>
      <c r="C2584" s="17" t="s">
        <v>733</v>
      </c>
      <c r="D2584" s="20">
        <v>578</v>
      </c>
      <c r="F2584" s="4"/>
    </row>
    <row r="2585" spans="2:6" ht="15" x14ac:dyDescent="0.25">
      <c r="B2585" s="17">
        <v>3009</v>
      </c>
      <c r="C2585" s="19" t="s">
        <v>4811</v>
      </c>
      <c r="D2585" s="18">
        <v>674</v>
      </c>
      <c r="F2585" s="4"/>
    </row>
    <row r="2586" spans="2:6" ht="15" x14ac:dyDescent="0.25">
      <c r="B2586" s="17">
        <v>3010</v>
      </c>
      <c r="C2586" s="17" t="s">
        <v>4810</v>
      </c>
      <c r="D2586" s="18">
        <v>613</v>
      </c>
      <c r="F2586" s="4"/>
    </row>
    <row r="2587" spans="2:6" ht="15" x14ac:dyDescent="0.25">
      <c r="B2587" s="17">
        <v>3011</v>
      </c>
      <c r="C2587" s="17" t="s">
        <v>4809</v>
      </c>
      <c r="D2587" s="18">
        <v>614</v>
      </c>
      <c r="F2587" s="4"/>
    </row>
    <row r="2588" spans="2:6" ht="15" x14ac:dyDescent="0.25">
      <c r="B2588" s="17">
        <v>3012</v>
      </c>
      <c r="C2588" s="17" t="s">
        <v>4808</v>
      </c>
      <c r="D2588" s="18">
        <v>789</v>
      </c>
      <c r="F2588" s="4"/>
    </row>
    <row r="2589" spans="2:6" ht="15" x14ac:dyDescent="0.25">
      <c r="B2589" s="17">
        <v>3013</v>
      </c>
      <c r="C2589" s="17" t="s">
        <v>4807</v>
      </c>
      <c r="D2589" s="18">
        <v>653</v>
      </c>
      <c r="F2589" s="4"/>
    </row>
    <row r="2590" spans="2:6" ht="15" x14ac:dyDescent="0.25">
      <c r="B2590" s="17">
        <v>3014</v>
      </c>
      <c r="C2590" s="17" t="s">
        <v>4806</v>
      </c>
      <c r="D2590" s="18">
        <v>642</v>
      </c>
      <c r="F2590" s="4"/>
    </row>
    <row r="2591" spans="2:6" ht="15" x14ac:dyDescent="0.25">
      <c r="B2591" s="17">
        <v>3015</v>
      </c>
      <c r="C2591" s="17" t="s">
        <v>4805</v>
      </c>
      <c r="D2591" s="18">
        <v>693</v>
      </c>
      <c r="F2591" s="4"/>
    </row>
    <row r="2592" spans="2:6" ht="15" x14ac:dyDescent="0.25">
      <c r="B2592" s="17">
        <v>3016</v>
      </c>
      <c r="C2592" s="17" t="s">
        <v>4804</v>
      </c>
      <c r="D2592" s="18">
        <v>627</v>
      </c>
      <c r="F2592" s="4"/>
    </row>
    <row r="2593" spans="2:6" ht="15" x14ac:dyDescent="0.25">
      <c r="B2593" s="17">
        <v>3018</v>
      </c>
      <c r="C2593" s="17" t="s">
        <v>948</v>
      </c>
      <c r="D2593" s="18">
        <v>600</v>
      </c>
      <c r="F2593" s="4"/>
    </row>
    <row r="2594" spans="2:6" ht="15" x14ac:dyDescent="0.25">
      <c r="B2594" s="17">
        <v>3019</v>
      </c>
      <c r="C2594" s="17" t="s">
        <v>907</v>
      </c>
      <c r="D2594" s="18">
        <v>639</v>
      </c>
      <c r="F2594" s="4"/>
    </row>
    <row r="2595" spans="2:6" ht="15" x14ac:dyDescent="0.25">
      <c r="B2595" s="17">
        <v>3020</v>
      </c>
      <c r="C2595" s="17" t="s">
        <v>4803</v>
      </c>
      <c r="D2595" s="18">
        <v>597</v>
      </c>
      <c r="F2595" s="4"/>
    </row>
    <row r="2596" spans="2:6" ht="15" x14ac:dyDescent="0.25">
      <c r="B2596" s="17">
        <v>3021</v>
      </c>
      <c r="C2596" s="17" t="s">
        <v>4802</v>
      </c>
      <c r="D2596" s="18">
        <v>660</v>
      </c>
      <c r="F2596" s="4"/>
    </row>
    <row r="2597" spans="2:6" ht="15" x14ac:dyDescent="0.25">
      <c r="B2597" s="17">
        <v>3022</v>
      </c>
      <c r="C2597" s="17" t="s">
        <v>4801</v>
      </c>
      <c r="D2597" s="18">
        <v>609</v>
      </c>
      <c r="F2597" s="4"/>
    </row>
    <row r="2598" spans="2:6" ht="15" x14ac:dyDescent="0.25">
      <c r="B2598" s="17">
        <v>3023</v>
      </c>
      <c r="C2598" s="17" t="s">
        <v>4800</v>
      </c>
      <c r="D2598" s="18">
        <v>603</v>
      </c>
      <c r="F2598" s="4"/>
    </row>
    <row r="2599" spans="2:6" ht="15" x14ac:dyDescent="0.25">
      <c r="B2599" s="17">
        <v>3024</v>
      </c>
      <c r="C2599" s="17" t="s">
        <v>4799</v>
      </c>
      <c r="D2599" s="18">
        <v>661</v>
      </c>
      <c r="F2599" s="4"/>
    </row>
    <row r="2600" spans="2:6" ht="15" x14ac:dyDescent="0.25">
      <c r="B2600" s="17">
        <v>3025</v>
      </c>
      <c r="C2600" s="17" t="s">
        <v>4798</v>
      </c>
      <c r="D2600" s="18">
        <v>637</v>
      </c>
      <c r="F2600" s="4"/>
    </row>
    <row r="2601" spans="2:6" ht="15" x14ac:dyDescent="0.25">
      <c r="B2601" s="17">
        <v>3026</v>
      </c>
      <c r="C2601" s="17" t="s">
        <v>4797</v>
      </c>
      <c r="D2601" s="18">
        <v>649</v>
      </c>
      <c r="F2601" s="4"/>
    </row>
    <row r="2602" spans="2:6" ht="15" x14ac:dyDescent="0.25">
      <c r="B2602" s="17">
        <v>3027</v>
      </c>
      <c r="C2602" s="17" t="s">
        <v>4796</v>
      </c>
      <c r="D2602" s="18">
        <v>749</v>
      </c>
      <c r="F2602" s="4"/>
    </row>
    <row r="2603" spans="2:6" ht="15" x14ac:dyDescent="0.25">
      <c r="B2603" s="17">
        <v>3028</v>
      </c>
      <c r="C2603" s="17" t="s">
        <v>4795</v>
      </c>
      <c r="D2603" s="18">
        <v>760</v>
      </c>
      <c r="F2603" s="4"/>
    </row>
    <row r="2604" spans="2:6" ht="15" x14ac:dyDescent="0.25">
      <c r="B2604" s="17">
        <v>3029</v>
      </c>
      <c r="C2604" s="17" t="s">
        <v>4794</v>
      </c>
      <c r="D2604" s="18">
        <v>686</v>
      </c>
      <c r="F2604" s="4"/>
    </row>
    <row r="2605" spans="2:6" ht="15" x14ac:dyDescent="0.25">
      <c r="B2605" s="17">
        <v>3030</v>
      </c>
      <c r="C2605" s="17" t="s">
        <v>4793</v>
      </c>
      <c r="D2605" s="18">
        <v>596</v>
      </c>
      <c r="F2605" s="4"/>
    </row>
    <row r="2606" spans="2:6" ht="15" x14ac:dyDescent="0.25">
      <c r="B2606" s="17">
        <v>3031</v>
      </c>
      <c r="C2606" s="17" t="s">
        <v>4792</v>
      </c>
      <c r="D2606" s="18">
        <v>610</v>
      </c>
      <c r="F2606" s="4"/>
    </row>
    <row r="2607" spans="2:6" ht="15" x14ac:dyDescent="0.25">
      <c r="B2607" s="17">
        <v>3032</v>
      </c>
      <c r="C2607" s="17" t="s">
        <v>4791</v>
      </c>
      <c r="D2607" s="18">
        <v>654</v>
      </c>
      <c r="F2607" s="4"/>
    </row>
    <row r="2608" spans="2:6" ht="15" x14ac:dyDescent="0.25">
      <c r="B2608" s="17">
        <v>3033</v>
      </c>
      <c r="C2608" s="17" t="s">
        <v>4790</v>
      </c>
      <c r="D2608" s="18">
        <v>796</v>
      </c>
      <c r="F2608" s="4"/>
    </row>
    <row r="2609" spans="2:6" ht="15" x14ac:dyDescent="0.25">
      <c r="B2609" s="17">
        <v>3034</v>
      </c>
      <c r="C2609" s="17" t="s">
        <v>4789</v>
      </c>
      <c r="D2609" s="18">
        <v>794</v>
      </c>
      <c r="F2609" s="4"/>
    </row>
    <row r="2610" spans="2:6" ht="15" x14ac:dyDescent="0.25">
      <c r="B2610" s="17">
        <v>3035</v>
      </c>
      <c r="C2610" s="17" t="s">
        <v>4788</v>
      </c>
      <c r="D2610" s="18">
        <v>601</v>
      </c>
      <c r="F2610" s="4"/>
    </row>
    <row r="2611" spans="2:6" ht="15" x14ac:dyDescent="0.25">
      <c r="B2611" s="17">
        <v>3036</v>
      </c>
      <c r="C2611" s="17" t="s">
        <v>4787</v>
      </c>
      <c r="D2611" s="18">
        <v>761</v>
      </c>
      <c r="F2611" s="4"/>
    </row>
    <row r="2612" spans="2:6" ht="15" x14ac:dyDescent="0.25">
      <c r="B2612" s="17">
        <v>3037</v>
      </c>
      <c r="C2612" s="17" t="s">
        <v>4786</v>
      </c>
      <c r="D2612" s="18">
        <v>622</v>
      </c>
      <c r="F2612" s="4"/>
    </row>
    <row r="2613" spans="2:6" ht="15" x14ac:dyDescent="0.25">
      <c r="B2613" s="17">
        <v>3038</v>
      </c>
      <c r="C2613" s="17" t="s">
        <v>4785</v>
      </c>
      <c r="D2613" s="18">
        <v>653</v>
      </c>
      <c r="F2613" s="4"/>
    </row>
    <row r="2614" spans="2:6" ht="15" x14ac:dyDescent="0.25">
      <c r="B2614" s="17">
        <v>3039</v>
      </c>
      <c r="C2614" s="17" t="s">
        <v>4784</v>
      </c>
      <c r="D2614" s="18">
        <v>636</v>
      </c>
      <c r="F2614" s="4"/>
    </row>
    <row r="2615" spans="2:6" ht="15" x14ac:dyDescent="0.25">
      <c r="B2615" s="17">
        <v>3040</v>
      </c>
      <c r="C2615" s="17" t="s">
        <v>4783</v>
      </c>
      <c r="D2615" s="18">
        <v>738</v>
      </c>
      <c r="F2615" s="4"/>
    </row>
    <row r="2616" spans="2:6" ht="15" x14ac:dyDescent="0.25">
      <c r="B2616" s="17">
        <v>3041</v>
      </c>
      <c r="C2616" s="17" t="s">
        <v>4782</v>
      </c>
      <c r="D2616" s="18">
        <v>735</v>
      </c>
      <c r="F2616" s="4"/>
    </row>
    <row r="2617" spans="2:6" ht="15" x14ac:dyDescent="0.25">
      <c r="B2617" s="17">
        <v>3042</v>
      </c>
      <c r="C2617" s="17" t="s">
        <v>4781</v>
      </c>
      <c r="D2617" s="18">
        <v>624</v>
      </c>
      <c r="F2617" s="4"/>
    </row>
    <row r="2618" spans="2:6" ht="15" x14ac:dyDescent="0.25">
      <c r="B2618" s="17">
        <v>3043</v>
      </c>
      <c r="C2618" s="17" t="s">
        <v>4780</v>
      </c>
      <c r="D2618" s="18">
        <v>653</v>
      </c>
      <c r="F2618" s="4"/>
    </row>
    <row r="2619" spans="2:6" ht="15" x14ac:dyDescent="0.25">
      <c r="B2619" s="17">
        <v>3044</v>
      </c>
      <c r="C2619" s="17" t="s">
        <v>4779</v>
      </c>
      <c r="D2619" s="18">
        <v>705</v>
      </c>
      <c r="F2619" s="4"/>
    </row>
    <row r="2620" spans="2:6" ht="15" x14ac:dyDescent="0.25">
      <c r="B2620" s="17">
        <v>3045</v>
      </c>
      <c r="C2620" s="17" t="s">
        <v>4778</v>
      </c>
      <c r="D2620" s="18">
        <v>619</v>
      </c>
      <c r="F2620" s="4"/>
    </row>
    <row r="2621" spans="2:6" ht="15" x14ac:dyDescent="0.25">
      <c r="B2621" s="17">
        <v>3046</v>
      </c>
      <c r="C2621" s="17" t="s">
        <v>4777</v>
      </c>
      <c r="D2621" s="18">
        <v>636</v>
      </c>
      <c r="F2621" s="4"/>
    </row>
    <row r="2622" spans="2:6" ht="15" x14ac:dyDescent="0.25">
      <c r="B2622" s="17">
        <v>3047</v>
      </c>
      <c r="C2622" s="17" t="s">
        <v>4776</v>
      </c>
      <c r="D2622" s="18">
        <v>614</v>
      </c>
      <c r="F2622" s="4"/>
    </row>
    <row r="2623" spans="2:6" ht="15" x14ac:dyDescent="0.25">
      <c r="B2623" s="17">
        <v>3048</v>
      </c>
      <c r="C2623" s="17" t="s">
        <v>4775</v>
      </c>
      <c r="D2623" s="18">
        <v>748</v>
      </c>
      <c r="F2623" s="4"/>
    </row>
    <row r="2624" spans="2:6" ht="15" x14ac:dyDescent="0.25">
      <c r="B2624" s="17">
        <v>3049</v>
      </c>
      <c r="C2624" s="17" t="s">
        <v>4774</v>
      </c>
      <c r="D2624" s="18">
        <v>689</v>
      </c>
      <c r="F2624" s="4"/>
    </row>
    <row r="2625" spans="2:6" ht="15" x14ac:dyDescent="0.25">
      <c r="B2625" s="17">
        <v>3050</v>
      </c>
      <c r="C2625" s="17" t="s">
        <v>4773</v>
      </c>
      <c r="D2625" s="18">
        <v>607</v>
      </c>
      <c r="F2625" s="4"/>
    </row>
    <row r="2626" spans="2:6" ht="15" x14ac:dyDescent="0.25">
      <c r="B2626" s="17">
        <v>3051</v>
      </c>
      <c r="C2626" s="17" t="s">
        <v>4772</v>
      </c>
      <c r="D2626" s="18">
        <v>587</v>
      </c>
      <c r="F2626" s="4"/>
    </row>
    <row r="2627" spans="2:6" ht="15" x14ac:dyDescent="0.25">
      <c r="B2627" s="17">
        <v>3052</v>
      </c>
      <c r="C2627" s="17" t="s">
        <v>4771</v>
      </c>
      <c r="D2627" s="18">
        <v>646</v>
      </c>
      <c r="F2627" s="4"/>
    </row>
    <row r="2628" spans="2:6" ht="15" x14ac:dyDescent="0.25">
      <c r="B2628" s="17">
        <v>3053</v>
      </c>
      <c r="C2628" s="17" t="s">
        <v>1106</v>
      </c>
      <c r="D2628" s="18">
        <v>626</v>
      </c>
      <c r="F2628" s="4"/>
    </row>
    <row r="2629" spans="2:6" ht="15" x14ac:dyDescent="0.25">
      <c r="B2629" s="17">
        <v>3054</v>
      </c>
      <c r="C2629" s="17" t="s">
        <v>4770</v>
      </c>
      <c r="D2629" s="18">
        <v>727</v>
      </c>
      <c r="F2629" s="4"/>
    </row>
    <row r="2630" spans="2:6" ht="15" x14ac:dyDescent="0.25">
      <c r="B2630" s="17">
        <v>3055</v>
      </c>
      <c r="C2630" s="17" t="s">
        <v>4769</v>
      </c>
      <c r="D2630" s="18">
        <v>625</v>
      </c>
      <c r="F2630" s="4"/>
    </row>
    <row r="2631" spans="2:6" ht="15" x14ac:dyDescent="0.25">
      <c r="B2631" s="17">
        <v>3056</v>
      </c>
      <c r="C2631" s="17" t="s">
        <v>3948</v>
      </c>
      <c r="D2631" s="18">
        <v>800</v>
      </c>
      <c r="F2631" s="4"/>
    </row>
    <row r="2632" spans="2:6" ht="15" x14ac:dyDescent="0.25">
      <c r="B2632" s="17">
        <v>3057</v>
      </c>
      <c r="C2632" s="17" t="s">
        <v>4768</v>
      </c>
      <c r="D2632" s="18">
        <v>765</v>
      </c>
      <c r="F2632" s="4"/>
    </row>
    <row r="2633" spans="2:6" ht="15" x14ac:dyDescent="0.25">
      <c r="B2633" s="17">
        <v>3058</v>
      </c>
      <c r="C2633" s="17" t="s">
        <v>4767</v>
      </c>
      <c r="D2633" s="18">
        <v>622</v>
      </c>
      <c r="F2633" s="4"/>
    </row>
    <row r="2634" spans="2:6" ht="15" x14ac:dyDescent="0.25">
      <c r="B2634" s="17">
        <v>3059</v>
      </c>
      <c r="C2634" s="17" t="s">
        <v>4766</v>
      </c>
      <c r="D2634" s="18">
        <v>619</v>
      </c>
      <c r="F2634" s="4"/>
    </row>
    <row r="2635" spans="2:6" ht="15" x14ac:dyDescent="0.25">
      <c r="B2635" s="17">
        <v>3060</v>
      </c>
      <c r="C2635" s="17" t="s">
        <v>4765</v>
      </c>
      <c r="D2635" s="18">
        <v>774</v>
      </c>
      <c r="F2635" s="4"/>
    </row>
    <row r="2636" spans="2:6" ht="15" x14ac:dyDescent="0.25">
      <c r="B2636" s="17">
        <v>3061</v>
      </c>
      <c r="C2636" s="17" t="s">
        <v>4764</v>
      </c>
      <c r="D2636" s="18">
        <v>641</v>
      </c>
      <c r="F2636" s="4"/>
    </row>
    <row r="2637" spans="2:6" ht="15" x14ac:dyDescent="0.25">
      <c r="B2637" s="17">
        <v>3062</v>
      </c>
      <c r="C2637" s="17" t="s">
        <v>4345</v>
      </c>
      <c r="D2637" s="18">
        <v>608</v>
      </c>
      <c r="F2637" s="4"/>
    </row>
    <row r="2638" spans="2:6" ht="15" x14ac:dyDescent="0.25">
      <c r="B2638" s="17">
        <v>3063</v>
      </c>
      <c r="C2638" s="17" t="s">
        <v>4763</v>
      </c>
      <c r="D2638" s="18">
        <v>626</v>
      </c>
      <c r="F2638" s="4"/>
    </row>
    <row r="2639" spans="2:6" ht="15" x14ac:dyDescent="0.25">
      <c r="B2639" s="17">
        <v>3064</v>
      </c>
      <c r="C2639" s="17" t="s">
        <v>4762</v>
      </c>
      <c r="D2639" s="18">
        <v>742</v>
      </c>
      <c r="F2639" s="4"/>
    </row>
    <row r="2640" spans="2:6" ht="15" x14ac:dyDescent="0.25">
      <c r="B2640" s="17">
        <v>3065</v>
      </c>
      <c r="C2640" s="17" t="s">
        <v>4761</v>
      </c>
      <c r="D2640" s="18">
        <v>603</v>
      </c>
      <c r="F2640" s="4"/>
    </row>
    <row r="2641" spans="2:6" ht="15" x14ac:dyDescent="0.25">
      <c r="B2641" s="17">
        <v>3066</v>
      </c>
      <c r="C2641" s="17" t="s">
        <v>4760</v>
      </c>
      <c r="D2641" s="18">
        <v>689</v>
      </c>
      <c r="F2641" s="4"/>
    </row>
    <row r="2642" spans="2:6" ht="15" x14ac:dyDescent="0.25">
      <c r="B2642" s="17">
        <v>3067</v>
      </c>
      <c r="C2642" s="17" t="s">
        <v>4759</v>
      </c>
      <c r="D2642" s="18">
        <v>773</v>
      </c>
      <c r="F2642" s="4"/>
    </row>
    <row r="2643" spans="2:6" ht="15" x14ac:dyDescent="0.25">
      <c r="B2643" s="17">
        <v>3068</v>
      </c>
      <c r="C2643" s="17" t="s">
        <v>4758</v>
      </c>
      <c r="D2643" s="18">
        <v>631</v>
      </c>
      <c r="F2643" s="4"/>
    </row>
    <row r="2644" spans="2:6" ht="15" x14ac:dyDescent="0.25">
      <c r="B2644" s="17">
        <v>3069</v>
      </c>
      <c r="C2644" s="17" t="s">
        <v>4757</v>
      </c>
      <c r="D2644" s="18">
        <v>761</v>
      </c>
      <c r="F2644" s="4"/>
    </row>
    <row r="2645" spans="2:6" ht="15" x14ac:dyDescent="0.25">
      <c r="B2645" s="17">
        <v>3070</v>
      </c>
      <c r="C2645" s="17" t="s">
        <v>4756</v>
      </c>
      <c r="D2645" s="18">
        <v>808</v>
      </c>
      <c r="F2645" s="4"/>
    </row>
    <row r="2646" spans="2:6" ht="15" x14ac:dyDescent="0.25">
      <c r="B2646" s="17">
        <v>3071</v>
      </c>
      <c r="C2646" s="17" t="s">
        <v>4755</v>
      </c>
      <c r="D2646" s="18">
        <v>764</v>
      </c>
      <c r="F2646" s="4"/>
    </row>
    <row r="2647" spans="2:6" ht="15" x14ac:dyDescent="0.25">
      <c r="B2647" s="17">
        <v>3101</v>
      </c>
      <c r="C2647" s="17" t="s">
        <v>904</v>
      </c>
      <c r="D2647" s="18">
        <v>668</v>
      </c>
      <c r="F2647" s="4"/>
    </row>
    <row r="2648" spans="2:6" ht="15" x14ac:dyDescent="0.25">
      <c r="B2648" s="17">
        <v>3102</v>
      </c>
      <c r="C2648" s="17" t="s">
        <v>3599</v>
      </c>
      <c r="D2648" s="18">
        <v>660</v>
      </c>
      <c r="F2648" s="4"/>
    </row>
    <row r="2649" spans="2:6" ht="15" x14ac:dyDescent="0.25">
      <c r="B2649" s="17">
        <v>3103</v>
      </c>
      <c r="C2649" s="17" t="s">
        <v>4754</v>
      </c>
      <c r="D2649" s="18">
        <v>676</v>
      </c>
      <c r="F2649" s="4"/>
    </row>
    <row r="2650" spans="2:6" ht="15" x14ac:dyDescent="0.25">
      <c r="B2650" s="17">
        <v>3104</v>
      </c>
      <c r="C2650" s="17" t="s">
        <v>4753</v>
      </c>
      <c r="D2650" s="18">
        <v>667</v>
      </c>
      <c r="F2650" s="4"/>
    </row>
    <row r="2651" spans="2:6" ht="15" x14ac:dyDescent="0.25">
      <c r="B2651" s="17">
        <v>3105</v>
      </c>
      <c r="C2651" s="17" t="s">
        <v>4752</v>
      </c>
      <c r="D2651" s="18">
        <v>677</v>
      </c>
      <c r="F2651" s="4"/>
    </row>
    <row r="2652" spans="2:6" ht="15" x14ac:dyDescent="0.25">
      <c r="B2652" s="17">
        <v>3106</v>
      </c>
      <c r="C2652" s="17" t="s">
        <v>4751</v>
      </c>
      <c r="D2652" s="18">
        <v>660</v>
      </c>
      <c r="F2652" s="4"/>
    </row>
    <row r="2653" spans="2:6" ht="15" x14ac:dyDescent="0.25">
      <c r="B2653" s="17">
        <v>3107</v>
      </c>
      <c r="C2653" s="17" t="s">
        <v>987</v>
      </c>
      <c r="D2653" s="18">
        <v>684</v>
      </c>
      <c r="F2653" s="4"/>
    </row>
    <row r="2654" spans="2:6" ht="15" x14ac:dyDescent="0.25">
      <c r="B2654" s="17">
        <v>3108</v>
      </c>
      <c r="C2654" s="17" t="s">
        <v>4750</v>
      </c>
      <c r="D2654" s="18">
        <v>669</v>
      </c>
      <c r="F2654" s="4"/>
    </row>
    <row r="2655" spans="2:6" ht="15" x14ac:dyDescent="0.25">
      <c r="B2655" s="17">
        <v>3109</v>
      </c>
      <c r="C2655" s="17" t="s">
        <v>4749</v>
      </c>
      <c r="D2655" s="18">
        <v>661</v>
      </c>
      <c r="F2655" s="4"/>
    </row>
    <row r="2656" spans="2:6" ht="15" x14ac:dyDescent="0.25">
      <c r="B2656" s="17">
        <v>3110</v>
      </c>
      <c r="C2656" s="17" t="s">
        <v>4748</v>
      </c>
      <c r="D2656" s="18">
        <v>659</v>
      </c>
      <c r="F2656" s="4"/>
    </row>
    <row r="2657" spans="2:6" ht="15" x14ac:dyDescent="0.25">
      <c r="B2657" s="17">
        <v>3111</v>
      </c>
      <c r="C2657" s="17" t="s">
        <v>4747</v>
      </c>
      <c r="D2657" s="18">
        <v>681</v>
      </c>
      <c r="F2657" s="4"/>
    </row>
    <row r="2658" spans="2:6" ht="15" x14ac:dyDescent="0.25">
      <c r="B2658" s="17">
        <v>3112</v>
      </c>
      <c r="C2658" s="17" t="s">
        <v>4746</v>
      </c>
      <c r="D2658" s="18">
        <v>665</v>
      </c>
      <c r="F2658" s="4"/>
    </row>
    <row r="2659" spans="2:6" ht="15" x14ac:dyDescent="0.25">
      <c r="B2659" s="17">
        <v>3113</v>
      </c>
      <c r="C2659" s="17" t="s">
        <v>4745</v>
      </c>
      <c r="D2659" s="18">
        <v>626</v>
      </c>
      <c r="F2659" s="4"/>
    </row>
    <row r="2660" spans="2:6" ht="15" x14ac:dyDescent="0.25">
      <c r="B2660" s="17">
        <v>3114</v>
      </c>
      <c r="C2660" s="17" t="s">
        <v>4744</v>
      </c>
      <c r="D2660" s="18">
        <v>662</v>
      </c>
      <c r="F2660" s="4"/>
    </row>
    <row r="2661" spans="2:6" ht="15" x14ac:dyDescent="0.25">
      <c r="B2661" s="17">
        <v>3115</v>
      </c>
      <c r="C2661" s="17" t="s">
        <v>4743</v>
      </c>
      <c r="D2661" s="18">
        <v>658</v>
      </c>
      <c r="F2661" s="4"/>
    </row>
    <row r="2662" spans="2:6" ht="15" x14ac:dyDescent="0.25">
      <c r="B2662" s="17">
        <v>3116</v>
      </c>
      <c r="C2662" s="17" t="s">
        <v>1781</v>
      </c>
      <c r="D2662" s="18">
        <v>662</v>
      </c>
      <c r="F2662" s="4"/>
    </row>
    <row r="2663" spans="2:6" ht="15" x14ac:dyDescent="0.25">
      <c r="B2663" s="17">
        <v>3117</v>
      </c>
      <c r="C2663" s="17" t="s">
        <v>4742</v>
      </c>
      <c r="D2663" s="18">
        <v>645</v>
      </c>
      <c r="F2663" s="4"/>
    </row>
    <row r="2664" spans="2:6" ht="15" x14ac:dyDescent="0.25">
      <c r="B2664" s="17">
        <v>3118</v>
      </c>
      <c r="C2664" s="17" t="s">
        <v>4741</v>
      </c>
      <c r="D2664" s="18">
        <v>661</v>
      </c>
      <c r="F2664" s="4"/>
    </row>
    <row r="2665" spans="2:6" ht="15" x14ac:dyDescent="0.25">
      <c r="B2665" s="17">
        <v>3119</v>
      </c>
      <c r="C2665" s="17" t="s">
        <v>2344</v>
      </c>
      <c r="D2665" s="18">
        <v>642</v>
      </c>
      <c r="F2665" s="4"/>
    </row>
    <row r="2666" spans="2:6" ht="15" x14ac:dyDescent="0.25">
      <c r="B2666" s="17">
        <v>3120</v>
      </c>
      <c r="C2666" s="17" t="s">
        <v>3863</v>
      </c>
      <c r="D2666" s="18">
        <v>673</v>
      </c>
      <c r="F2666" s="4"/>
    </row>
    <row r="2667" spans="2:6" ht="15" x14ac:dyDescent="0.25">
      <c r="B2667" s="17">
        <v>3121</v>
      </c>
      <c r="C2667" s="17" t="s">
        <v>3086</v>
      </c>
      <c r="D2667" s="18">
        <v>677</v>
      </c>
      <c r="F2667" s="4"/>
    </row>
    <row r="2668" spans="2:6" ht="15" x14ac:dyDescent="0.25">
      <c r="B2668" s="17">
        <v>3122</v>
      </c>
      <c r="C2668" s="17" t="s">
        <v>4740</v>
      </c>
      <c r="D2668" s="18">
        <v>703</v>
      </c>
      <c r="F2668" s="4"/>
    </row>
    <row r="2669" spans="2:6" ht="15" x14ac:dyDescent="0.25">
      <c r="B2669" s="17">
        <v>3123</v>
      </c>
      <c r="C2669" s="17" t="s">
        <v>4381</v>
      </c>
      <c r="D2669" s="18">
        <v>664</v>
      </c>
      <c r="F2669" s="4"/>
    </row>
    <row r="2670" spans="2:6" ht="15" x14ac:dyDescent="0.25">
      <c r="B2670" s="17">
        <v>3124</v>
      </c>
      <c r="C2670" s="17" t="s">
        <v>4739</v>
      </c>
      <c r="D2670" s="18">
        <v>605</v>
      </c>
      <c r="F2670" s="4"/>
    </row>
    <row r="2671" spans="2:6" ht="15" x14ac:dyDescent="0.25">
      <c r="B2671" s="17">
        <v>3125</v>
      </c>
      <c r="C2671" s="17" t="s">
        <v>4738</v>
      </c>
      <c r="D2671" s="18">
        <v>653</v>
      </c>
      <c r="F2671" s="4"/>
    </row>
    <row r="2672" spans="2:6" ht="15" x14ac:dyDescent="0.25">
      <c r="B2672" s="17">
        <v>3126</v>
      </c>
      <c r="C2672" s="17" t="s">
        <v>4737</v>
      </c>
      <c r="D2672" s="18">
        <v>660</v>
      </c>
      <c r="F2672" s="4"/>
    </row>
    <row r="2673" spans="2:6" ht="15" x14ac:dyDescent="0.25">
      <c r="B2673" s="17">
        <v>3127</v>
      </c>
      <c r="C2673" s="17" t="s">
        <v>4736</v>
      </c>
      <c r="D2673" s="18">
        <v>696</v>
      </c>
      <c r="F2673" s="4"/>
    </row>
    <row r="2674" spans="2:6" ht="15" x14ac:dyDescent="0.25">
      <c r="B2674" s="17">
        <v>3128</v>
      </c>
      <c r="C2674" s="17" t="s">
        <v>4735</v>
      </c>
      <c r="D2674" s="18">
        <v>648</v>
      </c>
      <c r="F2674" s="4"/>
    </row>
    <row r="2675" spans="2:6" ht="15" x14ac:dyDescent="0.25">
      <c r="B2675" s="17">
        <v>3129</v>
      </c>
      <c r="C2675" s="17" t="s">
        <v>4734</v>
      </c>
      <c r="D2675" s="18">
        <v>595</v>
      </c>
      <c r="F2675" s="4"/>
    </row>
    <row r="2676" spans="2:6" ht="15" x14ac:dyDescent="0.25">
      <c r="B2676" s="17">
        <v>3130</v>
      </c>
      <c r="C2676" s="17" t="s">
        <v>4733</v>
      </c>
      <c r="D2676" s="18">
        <v>601</v>
      </c>
      <c r="F2676" s="4"/>
    </row>
    <row r="2677" spans="2:6" ht="15" x14ac:dyDescent="0.25">
      <c r="B2677" s="17">
        <v>3131</v>
      </c>
      <c r="C2677" s="17" t="s">
        <v>4732</v>
      </c>
      <c r="D2677" s="18">
        <v>705</v>
      </c>
      <c r="F2677" s="4"/>
    </row>
    <row r="2678" spans="2:6" ht="15" x14ac:dyDescent="0.25">
      <c r="B2678" s="17">
        <v>3132</v>
      </c>
      <c r="C2678" s="17" t="s">
        <v>4731</v>
      </c>
      <c r="D2678" s="18">
        <v>675</v>
      </c>
      <c r="F2678" s="4"/>
    </row>
    <row r="2679" spans="2:6" ht="15" x14ac:dyDescent="0.25">
      <c r="B2679" s="17">
        <v>3133</v>
      </c>
      <c r="C2679" s="17" t="s">
        <v>4730</v>
      </c>
      <c r="D2679" s="18">
        <v>685</v>
      </c>
      <c r="F2679" s="4"/>
    </row>
    <row r="2680" spans="2:6" ht="15" x14ac:dyDescent="0.25">
      <c r="B2680" s="17">
        <v>3134</v>
      </c>
      <c r="C2680" s="17" t="s">
        <v>4729</v>
      </c>
      <c r="D2680" s="18">
        <v>684</v>
      </c>
      <c r="F2680" s="4"/>
    </row>
    <row r="2681" spans="2:6" ht="15" x14ac:dyDescent="0.25">
      <c r="B2681" s="17">
        <v>3135</v>
      </c>
      <c r="C2681" s="17" t="s">
        <v>2419</v>
      </c>
      <c r="D2681" s="18">
        <v>676</v>
      </c>
      <c r="F2681" s="4"/>
    </row>
    <row r="2682" spans="2:6" ht="15" x14ac:dyDescent="0.25">
      <c r="B2682" s="17">
        <v>3136</v>
      </c>
      <c r="C2682" s="17" t="s">
        <v>653</v>
      </c>
      <c r="D2682" s="18">
        <v>643</v>
      </c>
      <c r="F2682" s="4"/>
    </row>
    <row r="2683" spans="2:6" ht="15" x14ac:dyDescent="0.25">
      <c r="B2683" s="17">
        <v>3137</v>
      </c>
      <c r="C2683" s="17" t="s">
        <v>4728</v>
      </c>
      <c r="D2683" s="18">
        <v>666</v>
      </c>
      <c r="F2683" s="4"/>
    </row>
    <row r="2684" spans="2:6" ht="15" x14ac:dyDescent="0.25">
      <c r="B2684" s="17">
        <v>3138</v>
      </c>
      <c r="C2684" s="17" t="s">
        <v>3097</v>
      </c>
      <c r="D2684" s="18">
        <v>674</v>
      </c>
      <c r="F2684" s="4"/>
    </row>
    <row r="2685" spans="2:6" ht="15" x14ac:dyDescent="0.25">
      <c r="B2685" s="17">
        <v>3139</v>
      </c>
      <c r="C2685" s="17" t="s">
        <v>4727</v>
      </c>
      <c r="D2685" s="18">
        <v>668</v>
      </c>
      <c r="F2685" s="4"/>
    </row>
    <row r="2686" spans="2:6" ht="15" x14ac:dyDescent="0.25">
      <c r="B2686" s="17">
        <v>3140</v>
      </c>
      <c r="C2686" s="17" t="s">
        <v>460</v>
      </c>
      <c r="D2686" s="18">
        <v>637</v>
      </c>
      <c r="F2686" s="4"/>
    </row>
    <row r="2687" spans="2:6" ht="15" x14ac:dyDescent="0.25">
      <c r="B2687" s="17">
        <v>3141</v>
      </c>
      <c r="C2687" s="17" t="s">
        <v>4726</v>
      </c>
      <c r="D2687" s="18">
        <v>661</v>
      </c>
      <c r="F2687" s="4"/>
    </row>
    <row r="2688" spans="2:6" ht="15" x14ac:dyDescent="0.25">
      <c r="B2688" s="17">
        <v>3142</v>
      </c>
      <c r="C2688" s="17" t="s">
        <v>4725</v>
      </c>
      <c r="D2688" s="18">
        <v>638</v>
      </c>
      <c r="F2688" s="4"/>
    </row>
    <row r="2689" spans="2:6" ht="15" x14ac:dyDescent="0.25">
      <c r="B2689" s="17">
        <v>3143</v>
      </c>
      <c r="C2689" s="17" t="s">
        <v>4724</v>
      </c>
      <c r="D2689" s="18">
        <v>678</v>
      </c>
      <c r="F2689" s="4"/>
    </row>
    <row r="2690" spans="2:6" ht="15" x14ac:dyDescent="0.25">
      <c r="B2690" s="17">
        <v>3144</v>
      </c>
      <c r="C2690" s="17" t="s">
        <v>2492</v>
      </c>
      <c r="D2690" s="18">
        <v>620</v>
      </c>
      <c r="F2690" s="4"/>
    </row>
    <row r="2691" spans="2:6" ht="15" x14ac:dyDescent="0.25">
      <c r="B2691" s="17">
        <v>3145</v>
      </c>
      <c r="C2691" s="17" t="s">
        <v>4723</v>
      </c>
      <c r="D2691" s="18">
        <v>621</v>
      </c>
      <c r="F2691" s="4"/>
    </row>
    <row r="2692" spans="2:6" ht="15" x14ac:dyDescent="0.25">
      <c r="B2692" s="17">
        <v>3146</v>
      </c>
      <c r="C2692" s="17" t="s">
        <v>4722</v>
      </c>
      <c r="D2692" s="18">
        <v>664</v>
      </c>
      <c r="F2692" s="4"/>
    </row>
    <row r="2693" spans="2:6" ht="15" x14ac:dyDescent="0.25">
      <c r="B2693" s="17">
        <v>3147</v>
      </c>
      <c r="C2693" s="17" t="s">
        <v>4721</v>
      </c>
      <c r="D2693" s="18">
        <v>648</v>
      </c>
      <c r="F2693" s="4"/>
    </row>
    <row r="2694" spans="2:6" ht="15" x14ac:dyDescent="0.25">
      <c r="B2694" s="17">
        <v>3148</v>
      </c>
      <c r="C2694" s="17" t="s">
        <v>4720</v>
      </c>
      <c r="D2694" s="18">
        <v>632</v>
      </c>
      <c r="F2694" s="4"/>
    </row>
    <row r="2695" spans="2:6" ht="15" x14ac:dyDescent="0.25">
      <c r="B2695" s="17">
        <v>3149</v>
      </c>
      <c r="C2695" s="17" t="s">
        <v>4719</v>
      </c>
      <c r="D2695" s="18">
        <v>664</v>
      </c>
      <c r="F2695" s="4"/>
    </row>
    <row r="2696" spans="2:6" ht="15" x14ac:dyDescent="0.25">
      <c r="B2696" s="17">
        <v>3150</v>
      </c>
      <c r="C2696" s="17" t="s">
        <v>4718</v>
      </c>
      <c r="D2696" s="18">
        <v>689</v>
      </c>
      <c r="F2696" s="4"/>
    </row>
    <row r="2697" spans="2:6" ht="15" x14ac:dyDescent="0.25">
      <c r="B2697" s="17">
        <v>3151</v>
      </c>
      <c r="C2697" s="17" t="s">
        <v>3076</v>
      </c>
      <c r="D2697" s="18">
        <v>668</v>
      </c>
      <c r="F2697" s="4"/>
    </row>
    <row r="2698" spans="2:6" ht="15" x14ac:dyDescent="0.25">
      <c r="B2698" s="17">
        <v>3152</v>
      </c>
      <c r="C2698" s="17" t="s">
        <v>4717</v>
      </c>
      <c r="D2698" s="18">
        <v>633</v>
      </c>
      <c r="F2698" s="4"/>
    </row>
    <row r="2699" spans="2:6" ht="15" x14ac:dyDescent="0.25">
      <c r="B2699" s="17">
        <v>3153</v>
      </c>
      <c r="C2699" s="17" t="s">
        <v>4716</v>
      </c>
      <c r="D2699" s="18">
        <v>639</v>
      </c>
      <c r="F2699" s="4"/>
    </row>
    <row r="2700" spans="2:6" ht="15" x14ac:dyDescent="0.25">
      <c r="B2700" s="17">
        <v>3154</v>
      </c>
      <c r="C2700" s="17" t="s">
        <v>4715</v>
      </c>
      <c r="D2700" s="18">
        <v>675</v>
      </c>
      <c r="F2700" s="4"/>
    </row>
    <row r="2701" spans="2:6" ht="15" x14ac:dyDescent="0.25">
      <c r="B2701" s="17">
        <v>3155</v>
      </c>
      <c r="C2701" s="17" t="s">
        <v>4714</v>
      </c>
      <c r="D2701" s="18">
        <v>664</v>
      </c>
      <c r="F2701" s="4"/>
    </row>
    <row r="2702" spans="2:6" ht="15" x14ac:dyDescent="0.25">
      <c r="B2702" s="17">
        <v>3156</v>
      </c>
      <c r="C2702" s="17" t="s">
        <v>4713</v>
      </c>
      <c r="D2702" s="18">
        <v>670</v>
      </c>
      <c r="F2702" s="4"/>
    </row>
    <row r="2703" spans="2:6" ht="15" x14ac:dyDescent="0.25">
      <c r="B2703" s="17">
        <v>3157</v>
      </c>
      <c r="C2703" s="17" t="s">
        <v>4712</v>
      </c>
      <c r="D2703" s="18">
        <v>601</v>
      </c>
      <c r="F2703" s="4"/>
    </row>
    <row r="2704" spans="2:6" ht="15" x14ac:dyDescent="0.25">
      <c r="B2704" s="17">
        <v>3158</v>
      </c>
      <c r="C2704" s="17" t="s">
        <v>4711</v>
      </c>
      <c r="D2704" s="18">
        <v>690</v>
      </c>
      <c r="F2704" s="4"/>
    </row>
    <row r="2705" spans="2:6" ht="15" x14ac:dyDescent="0.25">
      <c r="B2705" s="17">
        <v>3159</v>
      </c>
      <c r="C2705" s="17" t="s">
        <v>4710</v>
      </c>
      <c r="D2705" s="18">
        <v>638</v>
      </c>
      <c r="F2705" s="4"/>
    </row>
    <row r="2706" spans="2:6" ht="15" x14ac:dyDescent="0.25">
      <c r="B2706" s="17">
        <v>3160</v>
      </c>
      <c r="C2706" s="17" t="s">
        <v>4709</v>
      </c>
      <c r="D2706" s="18">
        <v>671</v>
      </c>
      <c r="F2706" s="4"/>
    </row>
    <row r="2707" spans="2:6" ht="15" x14ac:dyDescent="0.25">
      <c r="B2707" s="17">
        <v>3161</v>
      </c>
      <c r="C2707" s="17" t="s">
        <v>2271</v>
      </c>
      <c r="D2707" s="18">
        <v>628</v>
      </c>
      <c r="F2707" s="4"/>
    </row>
    <row r="2708" spans="2:6" ht="15" x14ac:dyDescent="0.25">
      <c r="B2708" s="17">
        <v>3162</v>
      </c>
      <c r="C2708" s="17" t="s">
        <v>4708</v>
      </c>
      <c r="D2708" s="18">
        <v>626</v>
      </c>
      <c r="F2708" s="4"/>
    </row>
    <row r="2709" spans="2:6" ht="15" x14ac:dyDescent="0.25">
      <c r="B2709" s="17">
        <v>3163</v>
      </c>
      <c r="C2709" s="17" t="s">
        <v>4707</v>
      </c>
      <c r="D2709" s="18">
        <v>641</v>
      </c>
      <c r="F2709" s="4"/>
    </row>
    <row r="2710" spans="2:6" ht="15" x14ac:dyDescent="0.25">
      <c r="B2710" s="17">
        <v>3164</v>
      </c>
      <c r="C2710" s="17" t="s">
        <v>4706</v>
      </c>
      <c r="D2710" s="18">
        <v>659</v>
      </c>
      <c r="F2710" s="4"/>
    </row>
    <row r="2711" spans="2:6" ht="15" x14ac:dyDescent="0.25">
      <c r="B2711" s="17">
        <v>3165</v>
      </c>
      <c r="C2711" s="17" t="s">
        <v>4705</v>
      </c>
      <c r="D2711" s="18">
        <v>670</v>
      </c>
      <c r="F2711" s="4"/>
    </row>
    <row r="2712" spans="2:6" ht="15" x14ac:dyDescent="0.25">
      <c r="B2712" s="17">
        <v>3166</v>
      </c>
      <c r="C2712" s="17" t="s">
        <v>4704</v>
      </c>
      <c r="D2712" s="18">
        <v>687</v>
      </c>
      <c r="F2712" s="4"/>
    </row>
    <row r="2713" spans="2:6" ht="15" x14ac:dyDescent="0.25">
      <c r="B2713" s="17">
        <v>3167</v>
      </c>
      <c r="C2713" s="17" t="s">
        <v>4703</v>
      </c>
      <c r="D2713" s="18">
        <v>655</v>
      </c>
      <c r="F2713" s="4"/>
    </row>
    <row r="2714" spans="2:6" ht="15" x14ac:dyDescent="0.25">
      <c r="B2714" s="17">
        <v>3168</v>
      </c>
      <c r="C2714" s="17" t="s">
        <v>4702</v>
      </c>
      <c r="D2714" s="18">
        <v>656</v>
      </c>
      <c r="F2714" s="4"/>
    </row>
    <row r="2715" spans="2:6" ht="15" x14ac:dyDescent="0.25">
      <c r="B2715" s="17">
        <v>3169</v>
      </c>
      <c r="C2715" s="17" t="s">
        <v>4701</v>
      </c>
      <c r="D2715" s="18">
        <v>589</v>
      </c>
      <c r="F2715" s="4"/>
    </row>
    <row r="2716" spans="2:6" ht="15" x14ac:dyDescent="0.25">
      <c r="B2716" s="17">
        <v>3170</v>
      </c>
      <c r="C2716" s="17" t="s">
        <v>4700</v>
      </c>
      <c r="D2716" s="18">
        <v>691</v>
      </c>
      <c r="F2716" s="4"/>
    </row>
    <row r="2717" spans="2:6" ht="15" x14ac:dyDescent="0.25">
      <c r="B2717" s="17">
        <v>3171</v>
      </c>
      <c r="C2717" s="17" t="s">
        <v>4699</v>
      </c>
      <c r="D2717" s="18">
        <v>655</v>
      </c>
      <c r="F2717" s="4"/>
    </row>
    <row r="2718" spans="2:6" ht="15" x14ac:dyDescent="0.25">
      <c r="B2718" s="17">
        <v>3172</v>
      </c>
      <c r="C2718" s="17" t="s">
        <v>4698</v>
      </c>
      <c r="D2718" s="18">
        <v>680</v>
      </c>
      <c r="F2718" s="4"/>
    </row>
    <row r="2719" spans="2:6" ht="15" x14ac:dyDescent="0.25">
      <c r="B2719" s="17">
        <v>3173</v>
      </c>
      <c r="C2719" s="17" t="s">
        <v>4697</v>
      </c>
      <c r="D2719" s="18">
        <v>616</v>
      </c>
      <c r="F2719" s="4"/>
    </row>
    <row r="2720" spans="2:6" ht="15" x14ac:dyDescent="0.25">
      <c r="B2720" s="17">
        <v>3174</v>
      </c>
      <c r="C2720" s="17" t="s">
        <v>4696</v>
      </c>
      <c r="D2720" s="18">
        <v>696</v>
      </c>
      <c r="F2720" s="4"/>
    </row>
    <row r="2721" spans="2:6" ht="15" x14ac:dyDescent="0.25">
      <c r="B2721" s="17">
        <v>3175</v>
      </c>
      <c r="C2721" s="17" t="s">
        <v>4695</v>
      </c>
      <c r="D2721" s="18">
        <v>684</v>
      </c>
      <c r="F2721" s="4"/>
    </row>
    <row r="2722" spans="2:6" ht="15" x14ac:dyDescent="0.25">
      <c r="B2722" s="17">
        <v>3176</v>
      </c>
      <c r="C2722" s="17" t="s">
        <v>4694</v>
      </c>
      <c r="D2722" s="18">
        <v>638</v>
      </c>
      <c r="F2722" s="4"/>
    </row>
    <row r="2723" spans="2:6" ht="15" x14ac:dyDescent="0.25">
      <c r="B2723" s="17">
        <v>3177</v>
      </c>
      <c r="C2723" s="17" t="s">
        <v>4693</v>
      </c>
      <c r="D2723" s="18">
        <v>665</v>
      </c>
      <c r="F2723" s="4"/>
    </row>
    <row r="2724" spans="2:6" ht="15" x14ac:dyDescent="0.25">
      <c r="B2724" s="17">
        <v>3178</v>
      </c>
      <c r="C2724" s="17" t="s">
        <v>4692</v>
      </c>
      <c r="D2724" s="18">
        <v>624</v>
      </c>
      <c r="F2724" s="4"/>
    </row>
    <row r="2725" spans="2:6" ht="15" x14ac:dyDescent="0.25">
      <c r="B2725" s="17">
        <v>3179</v>
      </c>
      <c r="C2725" s="17" t="s">
        <v>4691</v>
      </c>
      <c r="D2725" s="18">
        <v>588</v>
      </c>
      <c r="F2725" s="4"/>
    </row>
    <row r="2726" spans="2:6" ht="15" x14ac:dyDescent="0.25">
      <c r="B2726" s="17">
        <v>3180</v>
      </c>
      <c r="C2726" s="17" t="s">
        <v>4690</v>
      </c>
      <c r="D2726" s="18">
        <v>646</v>
      </c>
      <c r="F2726" s="4"/>
    </row>
    <row r="2727" spans="2:6" ht="15" x14ac:dyDescent="0.25">
      <c r="B2727" s="17">
        <v>3181</v>
      </c>
      <c r="C2727" s="17" t="s">
        <v>1190</v>
      </c>
      <c r="D2727" s="18">
        <v>665</v>
      </c>
      <c r="F2727" s="4"/>
    </row>
    <row r="2728" spans="2:6" ht="15" x14ac:dyDescent="0.25">
      <c r="B2728" s="17">
        <v>3182</v>
      </c>
      <c r="C2728" s="17" t="s">
        <v>4689</v>
      </c>
      <c r="D2728" s="18">
        <v>655</v>
      </c>
      <c r="F2728" s="4"/>
    </row>
    <row r="2729" spans="2:6" ht="15" x14ac:dyDescent="0.25">
      <c r="B2729" s="17">
        <v>3183</v>
      </c>
      <c r="C2729" s="17" t="s">
        <v>4688</v>
      </c>
      <c r="D2729" s="18">
        <v>672</v>
      </c>
      <c r="F2729" s="4"/>
    </row>
    <row r="2730" spans="2:6" ht="15" x14ac:dyDescent="0.25">
      <c r="B2730" s="17">
        <v>3184</v>
      </c>
      <c r="C2730" s="17" t="s">
        <v>4687</v>
      </c>
      <c r="D2730" s="18">
        <v>646</v>
      </c>
      <c r="F2730" s="4"/>
    </row>
    <row r="2731" spans="2:6" ht="15" x14ac:dyDescent="0.25">
      <c r="B2731" s="17">
        <v>3185</v>
      </c>
      <c r="C2731" s="17" t="s">
        <v>4686</v>
      </c>
      <c r="D2731" s="18">
        <v>654</v>
      </c>
      <c r="F2731" s="4"/>
    </row>
    <row r="2732" spans="2:6" ht="15" x14ac:dyDescent="0.25">
      <c r="B2732" s="17">
        <v>3186</v>
      </c>
      <c r="C2732" s="17" t="s">
        <v>4685</v>
      </c>
      <c r="D2732" s="18">
        <v>710</v>
      </c>
      <c r="F2732" s="4"/>
    </row>
    <row r="2733" spans="2:6" ht="15" x14ac:dyDescent="0.25">
      <c r="B2733" s="17">
        <v>3187</v>
      </c>
      <c r="C2733" s="17" t="s">
        <v>4684</v>
      </c>
      <c r="D2733" s="18">
        <v>679</v>
      </c>
      <c r="F2733" s="4"/>
    </row>
    <row r="2734" spans="2:6" ht="15" x14ac:dyDescent="0.25">
      <c r="B2734" s="17">
        <v>3188</v>
      </c>
      <c r="C2734" s="17" t="s">
        <v>4182</v>
      </c>
      <c r="D2734" s="18">
        <v>627</v>
      </c>
      <c r="F2734" s="4"/>
    </row>
    <row r="2735" spans="2:6" ht="15" x14ac:dyDescent="0.25">
      <c r="B2735" s="17">
        <v>3189</v>
      </c>
      <c r="C2735" s="17" t="s">
        <v>4683</v>
      </c>
      <c r="D2735" s="18">
        <v>647</v>
      </c>
      <c r="F2735" s="4"/>
    </row>
    <row r="2736" spans="2:6" ht="15" x14ac:dyDescent="0.25">
      <c r="B2736" s="17">
        <v>3190</v>
      </c>
      <c r="C2736" s="17" t="s">
        <v>1530</v>
      </c>
      <c r="D2736" s="18">
        <v>682</v>
      </c>
      <c r="F2736" s="4"/>
    </row>
    <row r="2737" spans="2:6" ht="15" x14ac:dyDescent="0.25">
      <c r="B2737" s="17">
        <v>3191</v>
      </c>
      <c r="C2737" s="17" t="s">
        <v>4682</v>
      </c>
      <c r="D2737" s="18">
        <v>638</v>
      </c>
      <c r="F2737" s="4"/>
    </row>
    <row r="2738" spans="2:6" ht="15" x14ac:dyDescent="0.25">
      <c r="B2738" s="17">
        <v>3192</v>
      </c>
      <c r="C2738" s="17" t="s">
        <v>2884</v>
      </c>
      <c r="D2738" s="18">
        <v>601</v>
      </c>
      <c r="F2738" s="4"/>
    </row>
    <row r="2739" spans="2:6" ht="15" x14ac:dyDescent="0.25">
      <c r="B2739" s="17">
        <v>3193</v>
      </c>
      <c r="C2739" s="17" t="s">
        <v>4681</v>
      </c>
      <c r="D2739" s="18">
        <v>665</v>
      </c>
      <c r="F2739" s="4"/>
    </row>
    <row r="2740" spans="2:6" ht="15" x14ac:dyDescent="0.25">
      <c r="B2740" s="17">
        <v>3194</v>
      </c>
      <c r="C2740" s="17" t="s">
        <v>4680</v>
      </c>
      <c r="D2740" s="18">
        <v>685</v>
      </c>
      <c r="F2740" s="4"/>
    </row>
    <row r="2741" spans="2:6" ht="15" x14ac:dyDescent="0.25">
      <c r="B2741" s="17">
        <v>3195</v>
      </c>
      <c r="C2741" s="17" t="s">
        <v>4679</v>
      </c>
      <c r="D2741" s="18">
        <v>647</v>
      </c>
      <c r="F2741" s="4"/>
    </row>
    <row r="2742" spans="2:6" ht="15" x14ac:dyDescent="0.25">
      <c r="B2742" s="17">
        <v>3196</v>
      </c>
      <c r="C2742" s="17" t="s">
        <v>4678</v>
      </c>
      <c r="D2742" s="18">
        <v>656</v>
      </c>
      <c r="F2742" s="4"/>
    </row>
    <row r="2743" spans="2:6" ht="15" x14ac:dyDescent="0.25">
      <c r="B2743" s="17">
        <v>3197</v>
      </c>
      <c r="C2743" s="17" t="s">
        <v>4677</v>
      </c>
      <c r="D2743" s="18">
        <v>662</v>
      </c>
      <c r="F2743" s="4"/>
    </row>
    <row r="2744" spans="2:6" ht="15" x14ac:dyDescent="0.25">
      <c r="B2744" s="17">
        <v>3198</v>
      </c>
      <c r="C2744" s="17" t="s">
        <v>4676</v>
      </c>
      <c r="D2744" s="18">
        <v>676</v>
      </c>
      <c r="F2744" s="4"/>
    </row>
    <row r="2745" spans="2:6" ht="15" x14ac:dyDescent="0.25">
      <c r="B2745" s="17">
        <v>3199</v>
      </c>
      <c r="C2745" s="17" t="s">
        <v>4675</v>
      </c>
      <c r="D2745" s="18">
        <v>634</v>
      </c>
      <c r="F2745" s="4"/>
    </row>
    <row r="2746" spans="2:6" ht="15" x14ac:dyDescent="0.25">
      <c r="B2746" s="17">
        <v>3200</v>
      </c>
      <c r="C2746" s="17" t="s">
        <v>4674</v>
      </c>
      <c r="D2746" s="18">
        <v>646</v>
      </c>
      <c r="F2746" s="4"/>
    </row>
    <row r="2747" spans="2:6" ht="15" x14ac:dyDescent="0.25">
      <c r="B2747" s="17">
        <v>3201</v>
      </c>
      <c r="C2747" s="17" t="s">
        <v>4673</v>
      </c>
      <c r="D2747" s="18">
        <v>673</v>
      </c>
      <c r="F2747" s="4"/>
    </row>
    <row r="2748" spans="2:6" ht="15" x14ac:dyDescent="0.25">
      <c r="B2748" s="17">
        <v>3202</v>
      </c>
      <c r="C2748" s="17" t="s">
        <v>4672</v>
      </c>
      <c r="D2748" s="18">
        <v>671</v>
      </c>
      <c r="F2748" s="4"/>
    </row>
    <row r="2749" spans="2:6" ht="15" x14ac:dyDescent="0.25">
      <c r="B2749" s="17">
        <v>3203</v>
      </c>
      <c r="C2749" s="17" t="s">
        <v>4671</v>
      </c>
      <c r="D2749" s="18">
        <v>681</v>
      </c>
      <c r="F2749" s="4"/>
    </row>
    <row r="2750" spans="2:6" ht="15" x14ac:dyDescent="0.25">
      <c r="B2750" s="17">
        <v>3204</v>
      </c>
      <c r="C2750" s="17" t="s">
        <v>4670</v>
      </c>
      <c r="D2750" s="18">
        <v>613</v>
      </c>
      <c r="F2750" s="4"/>
    </row>
    <row r="2751" spans="2:6" ht="15" x14ac:dyDescent="0.25">
      <c r="B2751" s="17">
        <v>3205</v>
      </c>
      <c r="C2751" s="17" t="s">
        <v>4669</v>
      </c>
      <c r="D2751" s="18">
        <v>692</v>
      </c>
      <c r="F2751" s="4"/>
    </row>
    <row r="2752" spans="2:6" ht="15" x14ac:dyDescent="0.25">
      <c r="B2752" s="17">
        <v>3206</v>
      </c>
      <c r="C2752" s="17" t="s">
        <v>4668</v>
      </c>
      <c r="D2752" s="18">
        <v>662</v>
      </c>
      <c r="F2752" s="4"/>
    </row>
    <row r="2753" spans="2:6" ht="15" x14ac:dyDescent="0.25">
      <c r="B2753" s="17">
        <v>3207</v>
      </c>
      <c r="C2753" s="17" t="s">
        <v>4667</v>
      </c>
      <c r="D2753" s="18">
        <v>663</v>
      </c>
      <c r="F2753" s="4"/>
    </row>
    <row r="2754" spans="2:6" ht="15" x14ac:dyDescent="0.25">
      <c r="B2754" s="17">
        <v>3208</v>
      </c>
      <c r="C2754" s="17" t="s">
        <v>4666</v>
      </c>
      <c r="D2754" s="18">
        <v>658</v>
      </c>
      <c r="F2754" s="4"/>
    </row>
    <row r="2755" spans="2:6" ht="15" x14ac:dyDescent="0.25">
      <c r="B2755" s="17">
        <v>3209</v>
      </c>
      <c r="C2755" s="17" t="s">
        <v>4665</v>
      </c>
      <c r="D2755" s="18">
        <v>657</v>
      </c>
      <c r="F2755" s="4"/>
    </row>
    <row r="2756" spans="2:6" ht="15" x14ac:dyDescent="0.25">
      <c r="B2756" s="17">
        <v>3210</v>
      </c>
      <c r="C2756" s="17" t="s">
        <v>4664</v>
      </c>
      <c r="D2756" s="18">
        <v>677</v>
      </c>
      <c r="F2756" s="4"/>
    </row>
    <row r="2757" spans="2:6" ht="15" x14ac:dyDescent="0.25">
      <c r="B2757" s="17">
        <v>3211</v>
      </c>
      <c r="C2757" s="17" t="s">
        <v>1877</v>
      </c>
      <c r="D2757" s="18">
        <v>690</v>
      </c>
      <c r="F2757" s="4"/>
    </row>
    <row r="2758" spans="2:6" ht="15" x14ac:dyDescent="0.25">
      <c r="B2758" s="17">
        <v>3212</v>
      </c>
      <c r="C2758" s="17" t="s">
        <v>4663</v>
      </c>
      <c r="D2758" s="18">
        <v>645</v>
      </c>
      <c r="F2758" s="4"/>
    </row>
    <row r="2759" spans="2:6" ht="15" x14ac:dyDescent="0.25">
      <c r="B2759" s="17">
        <v>3213</v>
      </c>
      <c r="C2759" s="17" t="s">
        <v>4662</v>
      </c>
      <c r="D2759" s="18">
        <v>670</v>
      </c>
      <c r="F2759" s="4"/>
    </row>
    <row r="2760" spans="2:6" ht="15" x14ac:dyDescent="0.25">
      <c r="B2760" s="17">
        <v>3214</v>
      </c>
      <c r="C2760" s="17" t="s">
        <v>4661</v>
      </c>
      <c r="D2760" s="18">
        <v>670</v>
      </c>
      <c r="F2760" s="4"/>
    </row>
    <row r="2761" spans="2:6" ht="15" x14ac:dyDescent="0.25">
      <c r="B2761" s="17">
        <v>3215</v>
      </c>
      <c r="C2761" s="17" t="s">
        <v>4660</v>
      </c>
      <c r="D2761" s="18">
        <v>671</v>
      </c>
      <c r="F2761" s="4"/>
    </row>
    <row r="2762" spans="2:6" ht="15" x14ac:dyDescent="0.25">
      <c r="B2762" s="17">
        <v>3216</v>
      </c>
      <c r="C2762" s="17" t="s">
        <v>4659</v>
      </c>
      <c r="D2762" s="18">
        <v>676</v>
      </c>
      <c r="F2762" s="4"/>
    </row>
    <row r="2763" spans="2:6" ht="15" x14ac:dyDescent="0.25">
      <c r="B2763" s="17">
        <v>3217</v>
      </c>
      <c r="C2763" s="17" t="s">
        <v>4658</v>
      </c>
      <c r="D2763" s="18">
        <v>658</v>
      </c>
      <c r="F2763" s="4"/>
    </row>
    <row r="2764" spans="2:6" ht="15" x14ac:dyDescent="0.25">
      <c r="B2764" s="17">
        <v>3218</v>
      </c>
      <c r="C2764" s="17" t="s">
        <v>4657</v>
      </c>
      <c r="D2764" s="18">
        <v>661</v>
      </c>
      <c r="F2764" s="4"/>
    </row>
    <row r="2765" spans="2:6" ht="15" x14ac:dyDescent="0.25">
      <c r="B2765" s="17">
        <v>3219</v>
      </c>
      <c r="C2765" s="17" t="s">
        <v>4656</v>
      </c>
      <c r="D2765" s="18">
        <v>686</v>
      </c>
      <c r="F2765" s="4"/>
    </row>
    <row r="2766" spans="2:6" ht="15" x14ac:dyDescent="0.25">
      <c r="B2766" s="17">
        <v>3220</v>
      </c>
      <c r="C2766" s="17" t="s">
        <v>4655</v>
      </c>
      <c r="D2766" s="18">
        <v>608</v>
      </c>
      <c r="F2766" s="4"/>
    </row>
    <row r="2767" spans="2:6" ht="15" x14ac:dyDescent="0.25">
      <c r="B2767" s="17">
        <v>3221</v>
      </c>
      <c r="C2767" s="17" t="s">
        <v>4654</v>
      </c>
      <c r="D2767" s="18">
        <v>626</v>
      </c>
      <c r="F2767" s="4"/>
    </row>
    <row r="2768" spans="2:6" ht="15" x14ac:dyDescent="0.25">
      <c r="B2768" s="17">
        <v>3222</v>
      </c>
      <c r="C2768" s="17" t="s">
        <v>4653</v>
      </c>
      <c r="D2768" s="18">
        <v>616</v>
      </c>
      <c r="F2768" s="4"/>
    </row>
    <row r="2769" spans="2:6" ht="15" x14ac:dyDescent="0.25">
      <c r="B2769" s="17">
        <v>3223</v>
      </c>
      <c r="C2769" s="17" t="s">
        <v>2060</v>
      </c>
      <c r="D2769" s="18">
        <v>638</v>
      </c>
      <c r="F2769" s="4"/>
    </row>
    <row r="2770" spans="2:6" ht="15" x14ac:dyDescent="0.25">
      <c r="B2770" s="17">
        <v>3224</v>
      </c>
      <c r="C2770" s="17" t="s">
        <v>4652</v>
      </c>
      <c r="D2770" s="18">
        <v>671</v>
      </c>
      <c r="F2770" s="4"/>
    </row>
    <row r="2771" spans="2:6" ht="15" x14ac:dyDescent="0.25">
      <c r="B2771" s="17">
        <v>3225</v>
      </c>
      <c r="C2771" s="17" t="s">
        <v>3067</v>
      </c>
      <c r="D2771" s="18">
        <v>635</v>
      </c>
      <c r="F2771" s="4"/>
    </row>
    <row r="2772" spans="2:6" ht="15" x14ac:dyDescent="0.25">
      <c r="B2772" s="17">
        <v>3226</v>
      </c>
      <c r="C2772" s="17" t="s">
        <v>4651</v>
      </c>
      <c r="D2772" s="18">
        <v>689</v>
      </c>
      <c r="F2772" s="4"/>
    </row>
    <row r="2773" spans="2:6" ht="15" x14ac:dyDescent="0.25">
      <c r="B2773" s="17">
        <v>3227</v>
      </c>
      <c r="C2773" s="17" t="s">
        <v>4650</v>
      </c>
      <c r="D2773" s="18">
        <v>644</v>
      </c>
      <c r="F2773" s="4"/>
    </row>
    <row r="2774" spans="2:6" ht="15" x14ac:dyDescent="0.25">
      <c r="B2774" s="17">
        <v>3228</v>
      </c>
      <c r="C2774" s="17" t="s">
        <v>4649</v>
      </c>
      <c r="D2774" s="18">
        <v>656</v>
      </c>
      <c r="F2774" s="4"/>
    </row>
    <row r="2775" spans="2:6" ht="15" x14ac:dyDescent="0.25">
      <c r="B2775" s="17">
        <v>3229</v>
      </c>
      <c r="C2775" s="17" t="s">
        <v>4648</v>
      </c>
      <c r="D2775" s="18">
        <v>674</v>
      </c>
      <c r="F2775" s="4"/>
    </row>
    <row r="2776" spans="2:6" ht="15" x14ac:dyDescent="0.25">
      <c r="B2776" s="17">
        <v>3230</v>
      </c>
      <c r="C2776" s="17" t="s">
        <v>4647</v>
      </c>
      <c r="D2776" s="18">
        <v>669</v>
      </c>
      <c r="F2776" s="4"/>
    </row>
    <row r="2777" spans="2:6" ht="15" x14ac:dyDescent="0.25">
      <c r="B2777" s="17">
        <v>3231</v>
      </c>
      <c r="C2777" s="17" t="s">
        <v>4646</v>
      </c>
      <c r="D2777" s="18">
        <v>654</v>
      </c>
      <c r="F2777" s="4"/>
    </row>
    <row r="2778" spans="2:6" ht="15" x14ac:dyDescent="0.25">
      <c r="B2778" s="17">
        <v>3232</v>
      </c>
      <c r="C2778" s="17" t="s">
        <v>1071</v>
      </c>
      <c r="D2778" s="18">
        <v>640</v>
      </c>
      <c r="F2778" s="4"/>
    </row>
    <row r="2779" spans="2:6" ht="15" x14ac:dyDescent="0.25">
      <c r="B2779" s="17">
        <v>3233</v>
      </c>
      <c r="C2779" s="17" t="s">
        <v>4645</v>
      </c>
      <c r="D2779" s="18">
        <v>673</v>
      </c>
      <c r="F2779" s="4"/>
    </row>
    <row r="2780" spans="2:6" ht="15" x14ac:dyDescent="0.25">
      <c r="B2780" s="17">
        <v>3234</v>
      </c>
      <c r="C2780" s="17" t="s">
        <v>4644</v>
      </c>
      <c r="D2780" s="18">
        <v>679</v>
      </c>
      <c r="F2780" s="4"/>
    </row>
    <row r="2781" spans="2:6" ht="15" x14ac:dyDescent="0.25">
      <c r="B2781" s="17">
        <v>3235</v>
      </c>
      <c r="C2781" s="17" t="s">
        <v>682</v>
      </c>
      <c r="D2781" s="18">
        <v>608</v>
      </c>
      <c r="F2781" s="4"/>
    </row>
    <row r="2782" spans="2:6" ht="15" x14ac:dyDescent="0.25">
      <c r="B2782" s="17">
        <v>3236</v>
      </c>
      <c r="C2782" s="17" t="s">
        <v>4643</v>
      </c>
      <c r="D2782" s="18">
        <v>635</v>
      </c>
      <c r="F2782" s="4"/>
    </row>
    <row r="2783" spans="2:6" ht="15" x14ac:dyDescent="0.25">
      <c r="B2783" s="17">
        <v>3237</v>
      </c>
      <c r="C2783" s="17" t="s">
        <v>4642</v>
      </c>
      <c r="D2783" s="18">
        <v>717</v>
      </c>
      <c r="F2783" s="4"/>
    </row>
    <row r="2784" spans="2:6" ht="15" x14ac:dyDescent="0.25">
      <c r="B2784" s="17">
        <v>3238</v>
      </c>
      <c r="C2784" s="17" t="s">
        <v>4641</v>
      </c>
      <c r="D2784" s="18">
        <v>664</v>
      </c>
      <c r="F2784" s="4"/>
    </row>
    <row r="2785" spans="2:6" ht="15" x14ac:dyDescent="0.25">
      <c r="B2785" s="17">
        <v>3239</v>
      </c>
      <c r="C2785" s="17" t="s">
        <v>4640</v>
      </c>
      <c r="D2785" s="18">
        <v>659</v>
      </c>
      <c r="F2785" s="4"/>
    </row>
    <row r="2786" spans="2:6" ht="15" x14ac:dyDescent="0.25">
      <c r="B2786" s="17">
        <v>3240</v>
      </c>
      <c r="C2786" s="17" t="s">
        <v>4639</v>
      </c>
      <c r="D2786" s="18">
        <v>678</v>
      </c>
      <c r="F2786" s="4"/>
    </row>
    <row r="2787" spans="2:6" ht="15" x14ac:dyDescent="0.25">
      <c r="B2787" s="17">
        <v>3241</v>
      </c>
      <c r="C2787" s="17" t="s">
        <v>4638</v>
      </c>
      <c r="D2787" s="18">
        <v>637</v>
      </c>
      <c r="F2787" s="4"/>
    </row>
    <row r="2788" spans="2:6" ht="15" x14ac:dyDescent="0.25">
      <c r="B2788" s="17">
        <v>3242</v>
      </c>
      <c r="C2788" s="17" t="s">
        <v>4637</v>
      </c>
      <c r="D2788" s="18">
        <v>652</v>
      </c>
      <c r="F2788" s="4"/>
    </row>
    <row r="2789" spans="2:6" ht="15" x14ac:dyDescent="0.25">
      <c r="B2789" s="17">
        <v>3243</v>
      </c>
      <c r="C2789" s="17" t="s">
        <v>4636</v>
      </c>
      <c r="D2789" s="18">
        <v>641</v>
      </c>
      <c r="F2789" s="4"/>
    </row>
    <row r="2790" spans="2:6" ht="15" x14ac:dyDescent="0.25">
      <c r="B2790" s="17">
        <v>3244</v>
      </c>
      <c r="C2790" s="17" t="s">
        <v>4635</v>
      </c>
      <c r="D2790" s="18">
        <v>682</v>
      </c>
      <c r="F2790" s="4"/>
    </row>
    <row r="2791" spans="2:6" ht="15" x14ac:dyDescent="0.25">
      <c r="B2791" s="17">
        <v>3245</v>
      </c>
      <c r="C2791" s="17" t="s">
        <v>4470</v>
      </c>
      <c r="D2791" s="18">
        <v>696</v>
      </c>
      <c r="F2791" s="4"/>
    </row>
    <row r="2792" spans="2:6" ht="15" x14ac:dyDescent="0.25">
      <c r="B2792" s="17">
        <v>3246</v>
      </c>
      <c r="C2792" s="17" t="s">
        <v>4634</v>
      </c>
      <c r="D2792" s="18">
        <v>681</v>
      </c>
      <c r="F2792" s="4"/>
    </row>
    <row r="2793" spans="2:6" ht="15" x14ac:dyDescent="0.25">
      <c r="B2793" s="17">
        <v>3247</v>
      </c>
      <c r="C2793" s="17" t="s">
        <v>4633</v>
      </c>
      <c r="D2793" s="18">
        <v>666</v>
      </c>
      <c r="F2793" s="4"/>
    </row>
    <row r="2794" spans="2:6" ht="15" x14ac:dyDescent="0.25">
      <c r="B2794" s="17">
        <v>3251</v>
      </c>
      <c r="C2794" s="17" t="s">
        <v>4632</v>
      </c>
      <c r="D2794" s="18">
        <v>673</v>
      </c>
      <c r="F2794" s="4"/>
    </row>
    <row r="2795" spans="2:6" ht="15" x14ac:dyDescent="0.25">
      <c r="B2795" s="17">
        <v>3252</v>
      </c>
      <c r="C2795" s="17" t="s">
        <v>4631</v>
      </c>
      <c r="D2795" s="18">
        <v>647</v>
      </c>
      <c r="F2795" s="4"/>
    </row>
    <row r="2796" spans="2:6" ht="15" x14ac:dyDescent="0.25">
      <c r="B2796" s="17">
        <v>3253</v>
      </c>
      <c r="C2796" s="17" t="s">
        <v>698</v>
      </c>
      <c r="D2796" s="18">
        <v>698</v>
      </c>
      <c r="F2796" s="4"/>
    </row>
    <row r="2797" spans="2:6" ht="15" x14ac:dyDescent="0.25">
      <c r="B2797" s="17">
        <v>3254</v>
      </c>
      <c r="C2797" s="17" t="s">
        <v>4630</v>
      </c>
      <c r="D2797" s="18">
        <v>690</v>
      </c>
      <c r="F2797" s="4"/>
    </row>
    <row r="2798" spans="2:6" ht="15" x14ac:dyDescent="0.25">
      <c r="B2798" s="17">
        <v>3255</v>
      </c>
      <c r="C2798" s="17" t="s">
        <v>4629</v>
      </c>
      <c r="D2798" s="18">
        <v>639</v>
      </c>
      <c r="F2798" s="4"/>
    </row>
    <row r="2799" spans="2:6" ht="15" x14ac:dyDescent="0.25">
      <c r="B2799" s="17">
        <v>3256</v>
      </c>
      <c r="C2799" s="17" t="s">
        <v>4628</v>
      </c>
      <c r="D2799" s="18">
        <v>661</v>
      </c>
      <c r="F2799" s="4"/>
    </row>
    <row r="2800" spans="2:6" ht="15" x14ac:dyDescent="0.25">
      <c r="B2800" s="17">
        <v>3257</v>
      </c>
      <c r="C2800" s="17" t="s">
        <v>4627</v>
      </c>
      <c r="D2800" s="18">
        <v>685</v>
      </c>
      <c r="F2800" s="4"/>
    </row>
    <row r="2801" spans="2:6" ht="15" x14ac:dyDescent="0.25">
      <c r="B2801" s="17">
        <v>3258</v>
      </c>
      <c r="C2801" s="17" t="s">
        <v>4626</v>
      </c>
      <c r="D2801" s="18">
        <v>683</v>
      </c>
      <c r="F2801" s="4"/>
    </row>
    <row r="2802" spans="2:6" ht="15" x14ac:dyDescent="0.25">
      <c r="B2802" s="17">
        <v>3259</v>
      </c>
      <c r="C2802" s="17" t="s">
        <v>4625</v>
      </c>
      <c r="D2802" s="18">
        <v>673</v>
      </c>
      <c r="F2802" s="4"/>
    </row>
    <row r="2803" spans="2:6" ht="15" x14ac:dyDescent="0.25">
      <c r="B2803" s="17">
        <v>3260</v>
      </c>
      <c r="C2803" s="17" t="s">
        <v>4624</v>
      </c>
      <c r="D2803" s="18">
        <v>634</v>
      </c>
      <c r="F2803" s="4"/>
    </row>
    <row r="2804" spans="2:6" ht="15" x14ac:dyDescent="0.25">
      <c r="B2804" s="17">
        <v>3261</v>
      </c>
      <c r="C2804" s="17" t="s">
        <v>4623</v>
      </c>
      <c r="D2804" s="18">
        <v>655</v>
      </c>
      <c r="F2804" s="4"/>
    </row>
    <row r="2805" spans="2:6" ht="15" x14ac:dyDescent="0.25">
      <c r="B2805" s="17">
        <v>3262</v>
      </c>
      <c r="C2805" s="17" t="s">
        <v>4622</v>
      </c>
      <c r="D2805" s="18">
        <v>639</v>
      </c>
      <c r="F2805" s="4"/>
    </row>
    <row r="2806" spans="2:6" ht="15" x14ac:dyDescent="0.25">
      <c r="B2806" s="17">
        <v>3263</v>
      </c>
      <c r="C2806" s="17" t="s">
        <v>4621</v>
      </c>
      <c r="D2806" s="18">
        <v>621</v>
      </c>
      <c r="F2806" s="4"/>
    </row>
    <row r="2807" spans="2:6" ht="15" x14ac:dyDescent="0.25">
      <c r="B2807" s="17">
        <v>3264</v>
      </c>
      <c r="C2807" s="17" t="s">
        <v>4620</v>
      </c>
      <c r="D2807" s="18">
        <v>609</v>
      </c>
      <c r="F2807" s="4"/>
    </row>
    <row r="2808" spans="2:6" ht="15" x14ac:dyDescent="0.25">
      <c r="B2808" s="17">
        <v>3265</v>
      </c>
      <c r="C2808" s="17" t="s">
        <v>4619</v>
      </c>
      <c r="D2808" s="18">
        <v>611</v>
      </c>
      <c r="F2808" s="4"/>
    </row>
    <row r="2809" spans="2:6" ht="15" x14ac:dyDescent="0.25">
      <c r="B2809" s="17">
        <v>3266</v>
      </c>
      <c r="C2809" s="17" t="s">
        <v>4618</v>
      </c>
      <c r="D2809" s="18">
        <v>637</v>
      </c>
      <c r="F2809" s="4"/>
    </row>
    <row r="2810" spans="2:6" ht="15" x14ac:dyDescent="0.25">
      <c r="B2810" s="17">
        <v>3267</v>
      </c>
      <c r="C2810" s="17" t="s">
        <v>309</v>
      </c>
      <c r="D2810" s="18">
        <v>619</v>
      </c>
      <c r="F2810" s="4"/>
    </row>
    <row r="2811" spans="2:6" ht="15" x14ac:dyDescent="0.25">
      <c r="B2811" s="17">
        <v>3268</v>
      </c>
      <c r="C2811" s="17" t="s">
        <v>4617</v>
      </c>
      <c r="D2811" s="18">
        <v>625</v>
      </c>
      <c r="F2811" s="4"/>
    </row>
    <row r="2812" spans="2:6" ht="15" x14ac:dyDescent="0.25">
      <c r="B2812" s="17">
        <v>3269</v>
      </c>
      <c r="C2812" s="17" t="s">
        <v>4616</v>
      </c>
      <c r="D2812" s="18">
        <v>643</v>
      </c>
      <c r="F2812" s="4"/>
    </row>
    <row r="2813" spans="2:6" ht="15" x14ac:dyDescent="0.25">
      <c r="B2813" s="17">
        <v>3270</v>
      </c>
      <c r="C2813" s="17" t="s">
        <v>4615</v>
      </c>
      <c r="D2813" s="18">
        <v>628</v>
      </c>
      <c r="F2813" s="4"/>
    </row>
    <row r="2814" spans="2:6" ht="15" x14ac:dyDescent="0.25">
      <c r="B2814" s="17">
        <v>3271</v>
      </c>
      <c r="C2814" s="17" t="s">
        <v>4614</v>
      </c>
      <c r="D2814" s="18">
        <v>601</v>
      </c>
      <c r="F2814" s="4"/>
    </row>
    <row r="2815" spans="2:6" ht="15" x14ac:dyDescent="0.25">
      <c r="B2815" s="17">
        <v>3272</v>
      </c>
      <c r="C2815" s="17" t="s">
        <v>4613</v>
      </c>
      <c r="D2815" s="18">
        <v>622</v>
      </c>
      <c r="F2815" s="4"/>
    </row>
    <row r="2816" spans="2:6" ht="15" x14ac:dyDescent="0.25">
      <c r="B2816" s="17">
        <v>3273</v>
      </c>
      <c r="C2816" s="17" t="s">
        <v>4612</v>
      </c>
      <c r="D2816" s="18">
        <v>603</v>
      </c>
      <c r="F2816" s="4"/>
    </row>
    <row r="2817" spans="2:6" ht="15" x14ac:dyDescent="0.25">
      <c r="B2817" s="17">
        <v>3274</v>
      </c>
      <c r="C2817" s="17" t="s">
        <v>4611</v>
      </c>
      <c r="D2817" s="18">
        <v>640</v>
      </c>
      <c r="F2817" s="4"/>
    </row>
    <row r="2818" spans="2:6" ht="15" x14ac:dyDescent="0.25">
      <c r="B2818" s="17">
        <v>3275</v>
      </c>
      <c r="C2818" s="17" t="s">
        <v>4610</v>
      </c>
      <c r="D2818" s="18">
        <v>613</v>
      </c>
      <c r="F2818" s="4"/>
    </row>
    <row r="2819" spans="2:6" ht="15" x14ac:dyDescent="0.25">
      <c r="B2819" s="17">
        <v>3276</v>
      </c>
      <c r="C2819" s="17" t="s">
        <v>4609</v>
      </c>
      <c r="D2819" s="18">
        <v>629</v>
      </c>
      <c r="F2819" s="4"/>
    </row>
    <row r="2820" spans="2:6" ht="15" x14ac:dyDescent="0.25">
      <c r="B2820" s="17">
        <v>3277</v>
      </c>
      <c r="C2820" s="17" t="s">
        <v>4608</v>
      </c>
      <c r="D2820" s="18">
        <v>614</v>
      </c>
      <c r="F2820" s="4"/>
    </row>
    <row r="2821" spans="2:6" ht="15" x14ac:dyDescent="0.25">
      <c r="B2821" s="17">
        <v>3278</v>
      </c>
      <c r="C2821" s="17" t="s">
        <v>4607</v>
      </c>
      <c r="D2821" s="18">
        <v>623</v>
      </c>
      <c r="F2821" s="4"/>
    </row>
    <row r="2822" spans="2:6" ht="15" x14ac:dyDescent="0.25">
      <c r="B2822" s="17">
        <v>3279</v>
      </c>
      <c r="C2822" s="17" t="s">
        <v>4606</v>
      </c>
      <c r="D2822" s="18">
        <v>644</v>
      </c>
      <c r="F2822" s="4"/>
    </row>
    <row r="2823" spans="2:6" ht="15" x14ac:dyDescent="0.25">
      <c r="B2823" s="17">
        <v>3280</v>
      </c>
      <c r="C2823" s="17" t="s">
        <v>4605</v>
      </c>
      <c r="D2823" s="18">
        <v>636</v>
      </c>
      <c r="F2823" s="4"/>
    </row>
    <row r="2824" spans="2:6" ht="15" x14ac:dyDescent="0.25">
      <c r="B2824" s="17">
        <v>3281</v>
      </c>
      <c r="C2824" s="17" t="s">
        <v>4604</v>
      </c>
      <c r="D2824" s="18">
        <v>627</v>
      </c>
      <c r="F2824" s="4"/>
    </row>
    <row r="2825" spans="2:6" ht="15" x14ac:dyDescent="0.25">
      <c r="B2825" s="17">
        <v>3282</v>
      </c>
      <c r="C2825" s="17" t="s">
        <v>4603</v>
      </c>
      <c r="D2825" s="18">
        <v>634</v>
      </c>
      <c r="F2825" s="4"/>
    </row>
    <row r="2826" spans="2:6" ht="15" x14ac:dyDescent="0.25">
      <c r="B2826" s="17">
        <v>3283</v>
      </c>
      <c r="C2826" s="17" t="s">
        <v>4602</v>
      </c>
      <c r="D2826" s="18">
        <v>647</v>
      </c>
      <c r="F2826" s="4"/>
    </row>
    <row r="2827" spans="2:6" ht="15" x14ac:dyDescent="0.25">
      <c r="B2827" s="17">
        <v>3284</v>
      </c>
      <c r="C2827" s="17" t="s">
        <v>4601</v>
      </c>
      <c r="D2827" s="18">
        <v>644</v>
      </c>
      <c r="F2827" s="4"/>
    </row>
    <row r="2828" spans="2:6" ht="15" x14ac:dyDescent="0.25">
      <c r="B2828" s="17">
        <v>3285</v>
      </c>
      <c r="C2828" s="17" t="s">
        <v>4600</v>
      </c>
      <c r="D2828" s="18">
        <v>621</v>
      </c>
      <c r="F2828" s="4"/>
    </row>
    <row r="2829" spans="2:6" ht="15" x14ac:dyDescent="0.25">
      <c r="B2829" s="17">
        <v>3286</v>
      </c>
      <c r="C2829" s="17" t="s">
        <v>4599</v>
      </c>
      <c r="D2829" s="18">
        <v>643</v>
      </c>
      <c r="F2829" s="4"/>
    </row>
    <row r="2830" spans="2:6" ht="15" x14ac:dyDescent="0.25">
      <c r="B2830" s="17">
        <v>3287</v>
      </c>
      <c r="C2830" s="17" t="s">
        <v>4598</v>
      </c>
      <c r="D2830" s="18">
        <v>634</v>
      </c>
      <c r="F2830" s="4"/>
    </row>
    <row r="2831" spans="2:6" ht="15" x14ac:dyDescent="0.25">
      <c r="B2831" s="17">
        <v>3288</v>
      </c>
      <c r="C2831" s="17" t="s">
        <v>4597</v>
      </c>
      <c r="D2831" s="18">
        <v>653</v>
      </c>
      <c r="F2831" s="4"/>
    </row>
    <row r="2832" spans="2:6" ht="15" x14ac:dyDescent="0.25">
      <c r="B2832" s="17">
        <v>3289</v>
      </c>
      <c r="C2832" s="17" t="s">
        <v>4596</v>
      </c>
      <c r="D2832" s="18">
        <v>614</v>
      </c>
      <c r="F2832" s="4"/>
    </row>
    <row r="2833" spans="2:6" ht="15" x14ac:dyDescent="0.25">
      <c r="B2833" s="17">
        <v>3290</v>
      </c>
      <c r="C2833" s="17" t="s">
        <v>4595</v>
      </c>
      <c r="D2833" s="18">
        <v>644</v>
      </c>
      <c r="F2833" s="4"/>
    </row>
    <row r="2834" spans="2:6" ht="15" x14ac:dyDescent="0.25">
      <c r="B2834" s="17">
        <v>3291</v>
      </c>
      <c r="C2834" s="17" t="s">
        <v>3086</v>
      </c>
      <c r="D2834" s="18">
        <v>614</v>
      </c>
      <c r="F2834" s="4"/>
    </row>
    <row r="2835" spans="2:6" ht="15" x14ac:dyDescent="0.25">
      <c r="B2835" s="17">
        <v>3292</v>
      </c>
      <c r="C2835" s="17" t="s">
        <v>4594</v>
      </c>
      <c r="D2835" s="18">
        <v>656</v>
      </c>
      <c r="F2835" s="4"/>
    </row>
    <row r="2836" spans="2:6" ht="15" x14ac:dyDescent="0.25">
      <c r="B2836" s="17">
        <v>3293</v>
      </c>
      <c r="C2836" s="17" t="s">
        <v>4593</v>
      </c>
      <c r="D2836" s="18">
        <v>628</v>
      </c>
      <c r="F2836" s="4"/>
    </row>
    <row r="2837" spans="2:6" ht="15" x14ac:dyDescent="0.25">
      <c r="B2837" s="17">
        <v>3294</v>
      </c>
      <c r="C2837" s="17" t="s">
        <v>4592</v>
      </c>
      <c r="D2837" s="18">
        <v>616</v>
      </c>
      <c r="F2837" s="4"/>
    </row>
    <row r="2838" spans="2:6" ht="15" x14ac:dyDescent="0.25">
      <c r="B2838" s="17">
        <v>3295</v>
      </c>
      <c r="C2838" s="17" t="s">
        <v>4591</v>
      </c>
      <c r="D2838" s="18">
        <v>619</v>
      </c>
      <c r="F2838" s="4"/>
    </row>
    <row r="2839" spans="2:6" ht="15" x14ac:dyDescent="0.25">
      <c r="B2839" s="17">
        <v>3296</v>
      </c>
      <c r="C2839" s="17" t="s">
        <v>3906</v>
      </c>
      <c r="D2839" s="18">
        <v>627</v>
      </c>
      <c r="F2839" s="4"/>
    </row>
    <row r="2840" spans="2:6" ht="15" x14ac:dyDescent="0.25">
      <c r="B2840" s="17">
        <v>3297</v>
      </c>
      <c r="C2840" s="17" t="s">
        <v>4590</v>
      </c>
      <c r="D2840" s="18">
        <v>645</v>
      </c>
      <c r="F2840" s="4"/>
    </row>
    <row r="2841" spans="2:6" ht="15" x14ac:dyDescent="0.25">
      <c r="B2841" s="17">
        <v>3298</v>
      </c>
      <c r="C2841" s="17" t="s">
        <v>4589</v>
      </c>
      <c r="D2841" s="18">
        <v>636</v>
      </c>
      <c r="F2841" s="4"/>
    </row>
    <row r="2842" spans="2:6" ht="15" x14ac:dyDescent="0.25">
      <c r="B2842" s="17">
        <v>3299</v>
      </c>
      <c r="C2842" s="17" t="s">
        <v>4588</v>
      </c>
      <c r="D2842" s="18">
        <v>631</v>
      </c>
      <c r="F2842" s="4"/>
    </row>
    <row r="2843" spans="2:6" ht="15" x14ac:dyDescent="0.25">
      <c r="B2843" s="17">
        <v>3300</v>
      </c>
      <c r="C2843" s="17" t="s">
        <v>4587</v>
      </c>
      <c r="D2843" s="18">
        <v>624</v>
      </c>
      <c r="F2843" s="4"/>
    </row>
    <row r="2844" spans="2:6" ht="15" x14ac:dyDescent="0.25">
      <c r="B2844" s="17">
        <v>3301</v>
      </c>
      <c r="C2844" s="17" t="s">
        <v>4586</v>
      </c>
      <c r="D2844" s="18">
        <v>620</v>
      </c>
      <c r="F2844" s="4"/>
    </row>
    <row r="2845" spans="2:6" ht="15" x14ac:dyDescent="0.25">
      <c r="B2845" s="17">
        <v>3302</v>
      </c>
      <c r="C2845" s="17" t="s">
        <v>1521</v>
      </c>
      <c r="D2845" s="18">
        <v>643</v>
      </c>
      <c r="F2845" s="4"/>
    </row>
    <row r="2846" spans="2:6" ht="15" x14ac:dyDescent="0.25">
      <c r="B2846" s="17">
        <v>3303</v>
      </c>
      <c r="C2846" s="17" t="s">
        <v>4585</v>
      </c>
      <c r="D2846" s="18">
        <v>607</v>
      </c>
      <c r="F2846" s="4"/>
    </row>
    <row r="2847" spans="2:6" ht="15" x14ac:dyDescent="0.25">
      <c r="B2847" s="17">
        <v>3304</v>
      </c>
      <c r="C2847" s="17" t="s">
        <v>4584</v>
      </c>
      <c r="D2847" s="18">
        <v>610</v>
      </c>
      <c r="F2847" s="4"/>
    </row>
    <row r="2848" spans="2:6" ht="15" x14ac:dyDescent="0.25">
      <c r="B2848" s="17">
        <v>3305</v>
      </c>
      <c r="C2848" s="17" t="s">
        <v>4583</v>
      </c>
      <c r="D2848" s="18">
        <v>644</v>
      </c>
      <c r="F2848" s="4"/>
    </row>
    <row r="2849" spans="2:6" ht="15" x14ac:dyDescent="0.25">
      <c r="B2849" s="17">
        <v>3306</v>
      </c>
      <c r="C2849" s="17" t="s">
        <v>4582</v>
      </c>
      <c r="D2849" s="18">
        <v>645</v>
      </c>
      <c r="F2849" s="4"/>
    </row>
    <row r="2850" spans="2:6" ht="15" x14ac:dyDescent="0.25">
      <c r="B2850" s="17">
        <v>3307</v>
      </c>
      <c r="C2850" s="17" t="s">
        <v>4581</v>
      </c>
      <c r="D2850" s="18">
        <v>647</v>
      </c>
      <c r="F2850" s="4"/>
    </row>
    <row r="2851" spans="2:6" ht="15" x14ac:dyDescent="0.25">
      <c r="B2851" s="17">
        <v>3308</v>
      </c>
      <c r="C2851" s="17" t="s">
        <v>4580</v>
      </c>
      <c r="D2851" s="18">
        <v>634</v>
      </c>
      <c r="F2851" s="4"/>
    </row>
    <row r="2852" spans="2:6" ht="15" x14ac:dyDescent="0.25">
      <c r="B2852" s="17">
        <v>3309</v>
      </c>
      <c r="C2852" s="17" t="s">
        <v>4579</v>
      </c>
      <c r="D2852" s="18">
        <v>637</v>
      </c>
      <c r="F2852" s="4"/>
    </row>
    <row r="2853" spans="2:6" ht="15" x14ac:dyDescent="0.25">
      <c r="B2853" s="17">
        <v>3310</v>
      </c>
      <c r="C2853" s="17" t="s">
        <v>4578</v>
      </c>
      <c r="D2853" s="18">
        <v>627</v>
      </c>
      <c r="F2853" s="4"/>
    </row>
    <row r="2854" spans="2:6" ht="15" x14ac:dyDescent="0.25">
      <c r="B2854" s="17">
        <v>3311</v>
      </c>
      <c r="C2854" s="17" t="s">
        <v>4577</v>
      </c>
      <c r="D2854" s="18">
        <v>641</v>
      </c>
      <c r="F2854" s="4"/>
    </row>
    <row r="2855" spans="2:6" ht="15" x14ac:dyDescent="0.25">
      <c r="B2855" s="17">
        <v>3312</v>
      </c>
      <c r="C2855" s="17" t="s">
        <v>379</v>
      </c>
      <c r="D2855" s="18">
        <v>652</v>
      </c>
      <c r="F2855" s="4"/>
    </row>
    <row r="2856" spans="2:6" ht="15" x14ac:dyDescent="0.25">
      <c r="B2856" s="17">
        <v>3313</v>
      </c>
      <c r="C2856" s="17" t="s">
        <v>4576</v>
      </c>
      <c r="D2856" s="18">
        <v>654</v>
      </c>
      <c r="F2856" s="4"/>
    </row>
    <row r="2857" spans="2:6" ht="15" x14ac:dyDescent="0.25">
      <c r="B2857" s="17">
        <v>3314</v>
      </c>
      <c r="C2857" s="17" t="s">
        <v>4445</v>
      </c>
      <c r="D2857" s="18">
        <v>626</v>
      </c>
      <c r="F2857" s="4"/>
    </row>
    <row r="2858" spans="2:6" ht="15" x14ac:dyDescent="0.25">
      <c r="B2858" s="17">
        <v>3315</v>
      </c>
      <c r="C2858" s="17" t="s">
        <v>4575</v>
      </c>
      <c r="D2858" s="18">
        <v>637</v>
      </c>
      <c r="F2858" s="4"/>
    </row>
    <row r="2859" spans="2:6" ht="15" x14ac:dyDescent="0.25">
      <c r="B2859" s="17">
        <v>3316</v>
      </c>
      <c r="C2859" s="17" t="s">
        <v>1652</v>
      </c>
      <c r="D2859" s="18">
        <v>615</v>
      </c>
      <c r="F2859" s="4"/>
    </row>
    <row r="2860" spans="2:6" ht="15" x14ac:dyDescent="0.25">
      <c r="B2860" s="17">
        <v>3317</v>
      </c>
      <c r="C2860" s="17" t="s">
        <v>4574</v>
      </c>
      <c r="D2860" s="18">
        <v>603</v>
      </c>
      <c r="F2860" s="4"/>
    </row>
    <row r="2861" spans="2:6" ht="15" x14ac:dyDescent="0.25">
      <c r="B2861" s="17">
        <v>3318</v>
      </c>
      <c r="C2861" s="17" t="s">
        <v>4573</v>
      </c>
      <c r="D2861" s="18">
        <v>645</v>
      </c>
      <c r="F2861" s="4"/>
    </row>
    <row r="2862" spans="2:6" ht="15" x14ac:dyDescent="0.25">
      <c r="B2862" s="17">
        <v>3319</v>
      </c>
      <c r="C2862" s="17" t="s">
        <v>4572</v>
      </c>
      <c r="D2862" s="18">
        <v>610</v>
      </c>
      <c r="F2862" s="4"/>
    </row>
    <row r="2863" spans="2:6" ht="15" x14ac:dyDescent="0.25">
      <c r="B2863" s="17">
        <v>3320</v>
      </c>
      <c r="C2863" s="17" t="s">
        <v>4571</v>
      </c>
      <c r="D2863" s="18">
        <v>599</v>
      </c>
      <c r="F2863" s="4"/>
    </row>
    <row r="2864" spans="2:6" ht="15" x14ac:dyDescent="0.25">
      <c r="B2864" s="17">
        <v>3321</v>
      </c>
      <c r="C2864" s="17" t="s">
        <v>4570</v>
      </c>
      <c r="D2864" s="18">
        <v>601</v>
      </c>
      <c r="F2864" s="4"/>
    </row>
    <row r="2865" spans="2:6" ht="15" x14ac:dyDescent="0.25">
      <c r="B2865" s="17">
        <v>3322</v>
      </c>
      <c r="C2865" s="17" t="s">
        <v>4569</v>
      </c>
      <c r="D2865" s="18">
        <v>609</v>
      </c>
      <c r="F2865" s="4"/>
    </row>
    <row r="2866" spans="2:6" ht="15" x14ac:dyDescent="0.25">
      <c r="B2866" s="17">
        <v>3323</v>
      </c>
      <c r="C2866" s="17" t="s">
        <v>4568</v>
      </c>
      <c r="D2866" s="18">
        <v>611</v>
      </c>
      <c r="F2866" s="4"/>
    </row>
    <row r="2867" spans="2:6" ht="15" x14ac:dyDescent="0.25">
      <c r="B2867" s="17">
        <v>3324</v>
      </c>
      <c r="C2867" s="17" t="s">
        <v>4567</v>
      </c>
      <c r="D2867" s="18">
        <v>609</v>
      </c>
      <c r="F2867" s="4"/>
    </row>
    <row r="2868" spans="2:6" ht="15" x14ac:dyDescent="0.25">
      <c r="B2868" s="17">
        <v>3325</v>
      </c>
      <c r="C2868" s="17" t="s">
        <v>4566</v>
      </c>
      <c r="D2868" s="18">
        <v>588</v>
      </c>
      <c r="F2868" s="4"/>
    </row>
    <row r="2869" spans="2:6" ht="15" x14ac:dyDescent="0.25">
      <c r="B2869" s="17">
        <v>3326</v>
      </c>
      <c r="C2869" s="17" t="s">
        <v>4565</v>
      </c>
      <c r="D2869" s="18">
        <v>593</v>
      </c>
      <c r="F2869" s="4"/>
    </row>
    <row r="2870" spans="2:6" ht="15" x14ac:dyDescent="0.25">
      <c r="B2870" s="17">
        <v>3327</v>
      </c>
      <c r="C2870" s="17" t="s">
        <v>4564</v>
      </c>
      <c r="D2870" s="18">
        <v>608</v>
      </c>
      <c r="F2870" s="4"/>
    </row>
    <row r="2871" spans="2:6" ht="15" x14ac:dyDescent="0.25">
      <c r="B2871" s="17">
        <v>3328</v>
      </c>
      <c r="C2871" s="17" t="s">
        <v>4563</v>
      </c>
      <c r="D2871" s="18">
        <v>607</v>
      </c>
      <c r="F2871" s="4"/>
    </row>
    <row r="2872" spans="2:6" ht="15" x14ac:dyDescent="0.25">
      <c r="B2872" s="17">
        <v>3329</v>
      </c>
      <c r="C2872" s="17" t="s">
        <v>4562</v>
      </c>
      <c r="D2872" s="18">
        <v>615</v>
      </c>
      <c r="F2872" s="4"/>
    </row>
    <row r="2873" spans="2:6" ht="15" x14ac:dyDescent="0.25">
      <c r="B2873" s="17">
        <v>3330</v>
      </c>
      <c r="C2873" s="17" t="s">
        <v>4561</v>
      </c>
      <c r="D2873" s="18">
        <v>647</v>
      </c>
      <c r="F2873" s="4"/>
    </row>
    <row r="2874" spans="2:6" ht="15" x14ac:dyDescent="0.25">
      <c r="B2874" s="17">
        <v>3331</v>
      </c>
      <c r="C2874" s="17" t="s">
        <v>4560</v>
      </c>
      <c r="D2874" s="18">
        <v>648</v>
      </c>
      <c r="F2874" s="4"/>
    </row>
    <row r="2875" spans="2:6" ht="15" x14ac:dyDescent="0.25">
      <c r="B2875" s="17">
        <v>3332</v>
      </c>
      <c r="C2875" s="17" t="s">
        <v>4559</v>
      </c>
      <c r="D2875" s="18">
        <v>626</v>
      </c>
      <c r="F2875" s="4"/>
    </row>
    <row r="2876" spans="2:6" ht="15" x14ac:dyDescent="0.25">
      <c r="B2876" s="17">
        <v>3333</v>
      </c>
      <c r="C2876" s="17" t="s">
        <v>4322</v>
      </c>
      <c r="D2876" s="18">
        <v>653</v>
      </c>
      <c r="F2876" s="4"/>
    </row>
    <row r="2877" spans="2:6" ht="15" x14ac:dyDescent="0.25">
      <c r="B2877" s="17">
        <v>3334</v>
      </c>
      <c r="C2877" s="17" t="s">
        <v>4558</v>
      </c>
      <c r="D2877" s="18">
        <v>622</v>
      </c>
      <c r="F2877" s="4"/>
    </row>
    <row r="2878" spans="2:6" ht="15" x14ac:dyDescent="0.25">
      <c r="B2878" s="17">
        <v>3335</v>
      </c>
      <c r="C2878" s="17" t="s">
        <v>4557</v>
      </c>
      <c r="D2878" s="18">
        <v>610</v>
      </c>
      <c r="F2878" s="4"/>
    </row>
    <row r="2879" spans="2:6" ht="15" x14ac:dyDescent="0.25">
      <c r="B2879" s="17">
        <v>3336</v>
      </c>
      <c r="C2879" s="17" t="s">
        <v>4556</v>
      </c>
      <c r="D2879" s="18">
        <v>630</v>
      </c>
      <c r="F2879" s="4"/>
    </row>
    <row r="2880" spans="2:6" ht="15" x14ac:dyDescent="0.25">
      <c r="B2880" s="17">
        <v>3337</v>
      </c>
      <c r="C2880" s="17" t="s">
        <v>4555</v>
      </c>
      <c r="D2880" s="18">
        <v>609</v>
      </c>
      <c r="F2880" s="4"/>
    </row>
    <row r="2881" spans="2:6" ht="15" x14ac:dyDescent="0.25">
      <c r="B2881" s="17">
        <v>3338</v>
      </c>
      <c r="C2881" s="17" t="s">
        <v>4554</v>
      </c>
      <c r="D2881" s="18">
        <v>613</v>
      </c>
      <c r="F2881" s="4"/>
    </row>
    <row r="2882" spans="2:6" ht="15" x14ac:dyDescent="0.25">
      <c r="B2882" s="17">
        <v>3339</v>
      </c>
      <c r="C2882" s="17" t="s">
        <v>4553</v>
      </c>
      <c r="D2882" s="18">
        <v>622</v>
      </c>
      <c r="F2882" s="4"/>
    </row>
    <row r="2883" spans="2:6" ht="15" x14ac:dyDescent="0.25">
      <c r="B2883" s="17">
        <v>3340</v>
      </c>
      <c r="C2883" s="17" t="s">
        <v>4552</v>
      </c>
      <c r="D2883" s="18">
        <v>613</v>
      </c>
      <c r="F2883" s="4"/>
    </row>
    <row r="2884" spans="2:6" ht="15" x14ac:dyDescent="0.25">
      <c r="B2884" s="17">
        <v>3341</v>
      </c>
      <c r="C2884" s="17" t="s">
        <v>4551</v>
      </c>
      <c r="D2884" s="18">
        <v>611</v>
      </c>
      <c r="F2884" s="4"/>
    </row>
    <row r="2885" spans="2:6" ht="15" x14ac:dyDescent="0.25">
      <c r="B2885" s="17">
        <v>3342</v>
      </c>
      <c r="C2885" s="17" t="s">
        <v>4025</v>
      </c>
      <c r="D2885" s="18">
        <v>608</v>
      </c>
      <c r="F2885" s="4"/>
    </row>
    <row r="2886" spans="2:6" ht="15" x14ac:dyDescent="0.25">
      <c r="B2886" s="17">
        <v>3343</v>
      </c>
      <c r="C2886" s="17" t="s">
        <v>4550</v>
      </c>
      <c r="D2886" s="18">
        <v>645</v>
      </c>
      <c r="F2886" s="4"/>
    </row>
    <row r="2887" spans="2:6" ht="15" x14ac:dyDescent="0.25">
      <c r="B2887" s="17">
        <v>3344</v>
      </c>
      <c r="C2887" s="17" t="s">
        <v>4331</v>
      </c>
      <c r="D2887" s="18">
        <v>615</v>
      </c>
      <c r="F2887" s="4"/>
    </row>
    <row r="2888" spans="2:6" ht="15" x14ac:dyDescent="0.25">
      <c r="B2888" s="17">
        <v>3345</v>
      </c>
      <c r="C2888" s="17" t="s">
        <v>4549</v>
      </c>
      <c r="D2888" s="18">
        <v>630</v>
      </c>
      <c r="F2888" s="4"/>
    </row>
    <row r="2889" spans="2:6" ht="15" x14ac:dyDescent="0.25">
      <c r="B2889" s="17">
        <v>3346</v>
      </c>
      <c r="C2889" s="17" t="s">
        <v>4548</v>
      </c>
      <c r="D2889" s="18">
        <v>611</v>
      </c>
      <c r="F2889" s="4"/>
    </row>
    <row r="2890" spans="2:6" ht="15" x14ac:dyDescent="0.25">
      <c r="B2890" s="17">
        <v>3347</v>
      </c>
      <c r="C2890" s="17" t="s">
        <v>4547</v>
      </c>
      <c r="D2890" s="18">
        <v>616</v>
      </c>
      <c r="F2890" s="4"/>
    </row>
    <row r="2891" spans="2:6" ht="15" x14ac:dyDescent="0.25">
      <c r="B2891" s="17">
        <v>3348</v>
      </c>
      <c r="C2891" s="17" t="s">
        <v>896</v>
      </c>
      <c r="D2891" s="18">
        <v>635</v>
      </c>
      <c r="F2891" s="4"/>
    </row>
    <row r="2892" spans="2:6" ht="15" x14ac:dyDescent="0.25">
      <c r="B2892" s="17">
        <v>3349</v>
      </c>
      <c r="C2892" s="17" t="s">
        <v>4546</v>
      </c>
      <c r="D2892" s="18">
        <v>633</v>
      </c>
      <c r="F2892" s="4"/>
    </row>
    <row r="2893" spans="2:6" ht="15" x14ac:dyDescent="0.25">
      <c r="B2893" s="17">
        <v>3350</v>
      </c>
      <c r="C2893" s="17" t="s">
        <v>4545</v>
      </c>
      <c r="D2893" s="18">
        <v>639</v>
      </c>
      <c r="F2893" s="4"/>
    </row>
    <row r="2894" spans="2:6" ht="15" x14ac:dyDescent="0.25">
      <c r="B2894" s="17">
        <v>3351</v>
      </c>
      <c r="C2894" s="17" t="s">
        <v>4544</v>
      </c>
      <c r="D2894" s="18">
        <v>590</v>
      </c>
      <c r="F2894" s="4"/>
    </row>
    <row r="2895" spans="2:6" ht="15" x14ac:dyDescent="0.25">
      <c r="B2895" s="17">
        <v>3352</v>
      </c>
      <c r="C2895" s="17" t="s">
        <v>4543</v>
      </c>
      <c r="D2895" s="18">
        <v>616</v>
      </c>
      <c r="F2895" s="4"/>
    </row>
    <row r="2896" spans="2:6" ht="15" x14ac:dyDescent="0.25">
      <c r="B2896" s="17">
        <v>3353</v>
      </c>
      <c r="C2896" s="17" t="s">
        <v>4373</v>
      </c>
      <c r="D2896" s="18">
        <v>614</v>
      </c>
      <c r="F2896" s="4"/>
    </row>
    <row r="2897" spans="2:6" ht="15" x14ac:dyDescent="0.25">
      <c r="B2897" s="17">
        <v>3354</v>
      </c>
      <c r="C2897" s="17" t="s">
        <v>4542</v>
      </c>
      <c r="D2897" s="18">
        <v>590</v>
      </c>
      <c r="F2897" s="4"/>
    </row>
    <row r="2898" spans="2:6" ht="15" x14ac:dyDescent="0.25">
      <c r="B2898" s="17">
        <v>3355</v>
      </c>
      <c r="C2898" s="17" t="s">
        <v>4541</v>
      </c>
      <c r="D2898" s="18">
        <v>611</v>
      </c>
      <c r="F2898" s="4"/>
    </row>
    <row r="2899" spans="2:6" ht="15" x14ac:dyDescent="0.25">
      <c r="B2899" s="17">
        <v>3356</v>
      </c>
      <c r="C2899" s="17" t="s">
        <v>4540</v>
      </c>
      <c r="D2899" s="18">
        <v>599</v>
      </c>
      <c r="F2899" s="4"/>
    </row>
    <row r="2900" spans="2:6" ht="15" x14ac:dyDescent="0.25">
      <c r="B2900" s="19">
        <v>3357</v>
      </c>
      <c r="C2900" s="17" t="s">
        <v>4539</v>
      </c>
      <c r="D2900" s="20">
        <v>580</v>
      </c>
      <c r="F2900" s="4"/>
    </row>
    <row r="2901" spans="2:6" ht="15" x14ac:dyDescent="0.25">
      <c r="B2901" s="17">
        <v>3358</v>
      </c>
      <c r="C2901" s="17" t="s">
        <v>4538</v>
      </c>
      <c r="D2901" s="18">
        <v>607</v>
      </c>
      <c r="F2901" s="4"/>
    </row>
    <row r="2902" spans="2:6" ht="15" x14ac:dyDescent="0.25">
      <c r="B2902" s="17">
        <v>3359</v>
      </c>
      <c r="C2902" s="17" t="s">
        <v>4537</v>
      </c>
      <c r="D2902" s="18">
        <v>616</v>
      </c>
      <c r="F2902" s="4"/>
    </row>
    <row r="2903" spans="2:6" ht="15" x14ac:dyDescent="0.25">
      <c r="B2903" s="17">
        <v>3360</v>
      </c>
      <c r="C2903" s="19" t="s">
        <v>4536</v>
      </c>
      <c r="D2903" s="18">
        <v>618</v>
      </c>
      <c r="F2903" s="4"/>
    </row>
    <row r="2904" spans="2:6" ht="15" x14ac:dyDescent="0.25">
      <c r="B2904" s="17">
        <v>3361</v>
      </c>
      <c r="C2904" s="17" t="s">
        <v>4535</v>
      </c>
      <c r="D2904" s="18">
        <v>658</v>
      </c>
      <c r="F2904" s="4"/>
    </row>
    <row r="2905" spans="2:6" ht="15" x14ac:dyDescent="0.25">
      <c r="B2905" s="17">
        <v>3362</v>
      </c>
      <c r="C2905" s="17" t="s">
        <v>3561</v>
      </c>
      <c r="D2905" s="18">
        <v>629</v>
      </c>
      <c r="F2905" s="4"/>
    </row>
    <row r="2906" spans="2:6" ht="15" x14ac:dyDescent="0.25">
      <c r="B2906" s="17">
        <v>3363</v>
      </c>
      <c r="C2906" s="17" t="s">
        <v>4534</v>
      </c>
      <c r="D2906" s="18">
        <v>644</v>
      </c>
      <c r="F2906" s="4"/>
    </row>
    <row r="2907" spans="2:6" ht="15" x14ac:dyDescent="0.25">
      <c r="B2907" s="17">
        <v>3401</v>
      </c>
      <c r="C2907" s="17" t="s">
        <v>4533</v>
      </c>
      <c r="D2907" s="18">
        <v>628</v>
      </c>
      <c r="F2907" s="4"/>
    </row>
    <row r="2908" spans="2:6" ht="15" x14ac:dyDescent="0.25">
      <c r="B2908" s="17">
        <v>3402</v>
      </c>
      <c r="C2908" s="17" t="s">
        <v>4532</v>
      </c>
      <c r="D2908" s="18">
        <v>803</v>
      </c>
      <c r="F2908" s="4"/>
    </row>
    <row r="2909" spans="2:6" ht="15" x14ac:dyDescent="0.25">
      <c r="B2909" s="17">
        <v>3403</v>
      </c>
      <c r="C2909" s="17" t="s">
        <v>3283</v>
      </c>
      <c r="D2909" s="18">
        <v>799</v>
      </c>
      <c r="F2909" s="4"/>
    </row>
    <row r="2910" spans="2:6" ht="15" x14ac:dyDescent="0.25">
      <c r="B2910" s="17">
        <v>3404</v>
      </c>
      <c r="C2910" s="17" t="s">
        <v>4531</v>
      </c>
      <c r="D2910" s="18">
        <v>685</v>
      </c>
      <c r="F2910" s="4"/>
    </row>
    <row r="2911" spans="2:6" ht="15" x14ac:dyDescent="0.25">
      <c r="B2911" s="17">
        <v>3405</v>
      </c>
      <c r="C2911" s="17" t="s">
        <v>4530</v>
      </c>
      <c r="D2911" s="18">
        <v>615</v>
      </c>
      <c r="F2911" s="4"/>
    </row>
    <row r="2912" spans="2:6" ht="15" x14ac:dyDescent="0.25">
      <c r="B2912" s="17">
        <v>3406</v>
      </c>
      <c r="C2912" s="17" t="s">
        <v>3086</v>
      </c>
      <c r="D2912" s="18">
        <v>800</v>
      </c>
      <c r="F2912" s="4"/>
    </row>
    <row r="2913" spans="2:6" ht="15" x14ac:dyDescent="0.25">
      <c r="B2913" s="17">
        <v>3407</v>
      </c>
      <c r="C2913" s="17" t="s">
        <v>1652</v>
      </c>
      <c r="D2913" s="18">
        <v>604</v>
      </c>
      <c r="F2913" s="4"/>
    </row>
    <row r="2914" spans="2:6" ht="15" x14ac:dyDescent="0.25">
      <c r="B2914" s="17">
        <v>3408</v>
      </c>
      <c r="C2914" s="17" t="s">
        <v>4529</v>
      </c>
      <c r="D2914" s="18">
        <v>779</v>
      </c>
      <c r="F2914" s="4"/>
    </row>
    <row r="2915" spans="2:6" ht="15" x14ac:dyDescent="0.25">
      <c r="B2915" s="17">
        <v>3409</v>
      </c>
      <c r="C2915" s="17" t="s">
        <v>4528</v>
      </c>
      <c r="D2915" s="18">
        <v>885</v>
      </c>
      <c r="F2915" s="4"/>
    </row>
    <row r="2916" spans="2:6" ht="15" x14ac:dyDescent="0.25">
      <c r="B2916" s="17">
        <v>3410</v>
      </c>
      <c r="C2916" s="17" t="s">
        <v>4527</v>
      </c>
      <c r="D2916" s="18">
        <v>797</v>
      </c>
      <c r="F2916" s="4"/>
    </row>
    <row r="2917" spans="2:6" ht="15" x14ac:dyDescent="0.25">
      <c r="B2917" s="17">
        <v>3411</v>
      </c>
      <c r="C2917" s="17" t="s">
        <v>968</v>
      </c>
      <c r="D2917" s="18">
        <v>615</v>
      </c>
      <c r="F2917" s="4"/>
    </row>
    <row r="2918" spans="2:6" ht="15" x14ac:dyDescent="0.25">
      <c r="B2918" s="17">
        <v>3412</v>
      </c>
      <c r="C2918" s="17" t="s">
        <v>4526</v>
      </c>
      <c r="D2918" s="18">
        <v>642</v>
      </c>
      <c r="F2918" s="4"/>
    </row>
    <row r="2919" spans="2:6" ht="15" x14ac:dyDescent="0.25">
      <c r="B2919" s="17">
        <v>3413</v>
      </c>
      <c r="C2919" s="17" t="s">
        <v>1744</v>
      </c>
      <c r="D2919" s="18">
        <v>883</v>
      </c>
      <c r="F2919" s="4"/>
    </row>
    <row r="2920" spans="2:6" ht="15" x14ac:dyDescent="0.25">
      <c r="B2920" s="17">
        <v>3414</v>
      </c>
      <c r="C2920" s="17" t="s">
        <v>4525</v>
      </c>
      <c r="D2920" s="18">
        <v>885</v>
      </c>
      <c r="F2920" s="4"/>
    </row>
    <row r="2921" spans="2:6" ht="15" x14ac:dyDescent="0.25">
      <c r="B2921" s="17">
        <v>3415</v>
      </c>
      <c r="C2921" s="17" t="s">
        <v>4524</v>
      </c>
      <c r="D2921" s="18">
        <v>663</v>
      </c>
      <c r="F2921" s="4"/>
    </row>
    <row r="2922" spans="2:6" ht="15" x14ac:dyDescent="0.25">
      <c r="B2922" s="17">
        <v>3416</v>
      </c>
      <c r="C2922" s="17" t="s">
        <v>4523</v>
      </c>
      <c r="D2922" s="18">
        <v>805</v>
      </c>
      <c r="F2922" s="4"/>
    </row>
    <row r="2923" spans="2:6" ht="15" x14ac:dyDescent="0.25">
      <c r="B2923" s="17">
        <v>3417</v>
      </c>
      <c r="C2923" s="17" t="s">
        <v>4522</v>
      </c>
      <c r="D2923" s="18">
        <v>714</v>
      </c>
      <c r="F2923" s="4"/>
    </row>
    <row r="2924" spans="2:6" ht="15" x14ac:dyDescent="0.25">
      <c r="B2924" s="17">
        <v>3418</v>
      </c>
      <c r="C2924" s="17" t="s">
        <v>4521</v>
      </c>
      <c r="D2924" s="18">
        <v>739</v>
      </c>
      <c r="F2924" s="4"/>
    </row>
    <row r="2925" spans="2:6" ht="15" x14ac:dyDescent="0.25">
      <c r="B2925" s="17">
        <v>3419</v>
      </c>
      <c r="C2925" s="17" t="s">
        <v>4520</v>
      </c>
      <c r="D2925" s="18">
        <v>637</v>
      </c>
      <c r="F2925" s="4"/>
    </row>
    <row r="2926" spans="2:6" ht="15" x14ac:dyDescent="0.25">
      <c r="B2926" s="17">
        <v>3420</v>
      </c>
      <c r="C2926" s="17" t="s">
        <v>4519</v>
      </c>
      <c r="D2926" s="18">
        <v>646</v>
      </c>
      <c r="F2926" s="4"/>
    </row>
    <row r="2927" spans="2:6" ht="15" x14ac:dyDescent="0.25">
      <c r="B2927" s="17">
        <v>3421</v>
      </c>
      <c r="C2927" s="17" t="s">
        <v>4518</v>
      </c>
      <c r="D2927" s="18">
        <v>626</v>
      </c>
      <c r="F2927" s="4"/>
    </row>
    <row r="2928" spans="2:6" ht="15" x14ac:dyDescent="0.25">
      <c r="B2928" s="17">
        <v>3422</v>
      </c>
      <c r="C2928" s="17" t="s">
        <v>4279</v>
      </c>
      <c r="D2928" s="18">
        <v>821</v>
      </c>
      <c r="F2928" s="4"/>
    </row>
    <row r="2929" spans="2:6" ht="15" x14ac:dyDescent="0.25">
      <c r="B2929" s="17">
        <v>3423</v>
      </c>
      <c r="C2929" s="17" t="s">
        <v>4517</v>
      </c>
      <c r="D2929" s="18">
        <v>630</v>
      </c>
      <c r="F2929" s="4"/>
    </row>
    <row r="2930" spans="2:6" ht="15" x14ac:dyDescent="0.25">
      <c r="B2930" s="17">
        <v>3424</v>
      </c>
      <c r="C2930" s="17" t="s">
        <v>4516</v>
      </c>
      <c r="D2930" s="18">
        <v>644</v>
      </c>
      <c r="F2930" s="4"/>
    </row>
    <row r="2931" spans="2:6" ht="15" x14ac:dyDescent="0.25">
      <c r="B2931" s="17">
        <v>3425</v>
      </c>
      <c r="C2931" s="17" t="s">
        <v>4515</v>
      </c>
      <c r="D2931" s="18">
        <v>612</v>
      </c>
      <c r="F2931" s="4"/>
    </row>
    <row r="2932" spans="2:6" ht="15" x14ac:dyDescent="0.25">
      <c r="B2932" s="17">
        <v>3426</v>
      </c>
      <c r="C2932" s="17" t="s">
        <v>4514</v>
      </c>
      <c r="D2932" s="18">
        <v>627</v>
      </c>
      <c r="F2932" s="4"/>
    </row>
    <row r="2933" spans="2:6" ht="15" x14ac:dyDescent="0.25">
      <c r="B2933" s="17">
        <v>3427</v>
      </c>
      <c r="C2933" s="17" t="s">
        <v>4513</v>
      </c>
      <c r="D2933" s="18">
        <v>608</v>
      </c>
      <c r="F2933" s="4"/>
    </row>
    <row r="2934" spans="2:6" ht="15" x14ac:dyDescent="0.25">
      <c r="B2934" s="17">
        <v>3428</v>
      </c>
      <c r="C2934" s="17" t="s">
        <v>4512</v>
      </c>
      <c r="D2934" s="18">
        <v>660</v>
      </c>
      <c r="F2934" s="4"/>
    </row>
    <row r="2935" spans="2:6" ht="15" x14ac:dyDescent="0.25">
      <c r="B2935" s="17">
        <v>3429</v>
      </c>
      <c r="C2935" s="17" t="s">
        <v>2731</v>
      </c>
      <c r="D2935" s="18">
        <v>864</v>
      </c>
      <c r="F2935" s="4"/>
    </row>
    <row r="2936" spans="2:6" ht="15" x14ac:dyDescent="0.25">
      <c r="B2936" s="17">
        <v>3430</v>
      </c>
      <c r="C2936" s="17" t="s">
        <v>4511</v>
      </c>
      <c r="D2936" s="18">
        <v>803</v>
      </c>
      <c r="F2936" s="4"/>
    </row>
    <row r="2937" spans="2:6" ht="15" x14ac:dyDescent="0.25">
      <c r="B2937" s="17">
        <v>3431</v>
      </c>
      <c r="C2937" s="17" t="s">
        <v>4510</v>
      </c>
      <c r="D2937" s="18">
        <v>793</v>
      </c>
      <c r="F2937" s="4"/>
    </row>
    <row r="2938" spans="2:6" ht="15" x14ac:dyDescent="0.25">
      <c r="B2938" s="17">
        <v>3432</v>
      </c>
      <c r="C2938" s="17" t="s">
        <v>3668</v>
      </c>
      <c r="D2938" s="18">
        <v>610</v>
      </c>
      <c r="F2938" s="4"/>
    </row>
    <row r="2939" spans="2:6" ht="15" x14ac:dyDescent="0.25">
      <c r="B2939" s="17">
        <v>3433</v>
      </c>
      <c r="C2939" s="17" t="s">
        <v>4509</v>
      </c>
      <c r="D2939" s="18">
        <v>610</v>
      </c>
      <c r="F2939" s="4"/>
    </row>
    <row r="2940" spans="2:6" ht="15" x14ac:dyDescent="0.25">
      <c r="B2940" s="17">
        <v>3434</v>
      </c>
      <c r="C2940" s="17" t="s">
        <v>4508</v>
      </c>
      <c r="D2940" s="18">
        <v>615</v>
      </c>
      <c r="F2940" s="4"/>
    </row>
    <row r="2941" spans="2:6" ht="15" x14ac:dyDescent="0.25">
      <c r="B2941" s="17">
        <v>3435</v>
      </c>
      <c r="C2941" s="17" t="s">
        <v>4507</v>
      </c>
      <c r="D2941" s="18">
        <v>624</v>
      </c>
      <c r="F2941" s="4"/>
    </row>
    <row r="2942" spans="2:6" ht="15" x14ac:dyDescent="0.25">
      <c r="B2942" s="17">
        <v>3436</v>
      </c>
      <c r="C2942" s="17" t="s">
        <v>4506</v>
      </c>
      <c r="D2942" s="18">
        <v>642</v>
      </c>
      <c r="F2942" s="4"/>
    </row>
    <row r="2943" spans="2:6" ht="15" x14ac:dyDescent="0.25">
      <c r="B2943" s="17">
        <v>3437</v>
      </c>
      <c r="C2943" s="17" t="s">
        <v>4505</v>
      </c>
      <c r="D2943" s="18">
        <v>614</v>
      </c>
      <c r="F2943" s="4"/>
    </row>
    <row r="2944" spans="2:6" ht="15" x14ac:dyDescent="0.25">
      <c r="B2944" s="17">
        <v>3438</v>
      </c>
      <c r="C2944" s="17" t="s">
        <v>4504</v>
      </c>
      <c r="D2944" s="18">
        <v>647</v>
      </c>
      <c r="F2944" s="4"/>
    </row>
    <row r="2945" spans="2:6" ht="15" x14ac:dyDescent="0.25">
      <c r="B2945" s="17">
        <v>3439</v>
      </c>
      <c r="C2945" s="17" t="s">
        <v>4503</v>
      </c>
      <c r="D2945" s="18">
        <v>615</v>
      </c>
      <c r="F2945" s="4"/>
    </row>
    <row r="2946" spans="2:6" ht="15" x14ac:dyDescent="0.25">
      <c r="B2946" s="17">
        <v>3440</v>
      </c>
      <c r="C2946" s="17" t="s">
        <v>4502</v>
      </c>
      <c r="D2946" s="18">
        <v>672</v>
      </c>
      <c r="F2946" s="4"/>
    </row>
    <row r="2947" spans="2:6" ht="15" x14ac:dyDescent="0.25">
      <c r="B2947" s="17">
        <v>3441</v>
      </c>
      <c r="C2947" s="17" t="s">
        <v>4501</v>
      </c>
      <c r="D2947" s="18">
        <v>669</v>
      </c>
      <c r="F2947" s="4"/>
    </row>
    <row r="2948" spans="2:6" ht="15" x14ac:dyDescent="0.25">
      <c r="B2948" s="17">
        <v>3442</v>
      </c>
      <c r="C2948" s="17" t="s">
        <v>4500</v>
      </c>
      <c r="D2948" s="18">
        <v>815</v>
      </c>
      <c r="F2948" s="4"/>
    </row>
    <row r="2949" spans="2:6" ht="15" x14ac:dyDescent="0.25">
      <c r="B2949" s="17">
        <v>3443</v>
      </c>
      <c r="C2949" s="17" t="s">
        <v>4499</v>
      </c>
      <c r="D2949" s="18">
        <v>756</v>
      </c>
      <c r="F2949" s="4"/>
    </row>
    <row r="2950" spans="2:6" ht="15" x14ac:dyDescent="0.25">
      <c r="B2950" s="17">
        <v>3444</v>
      </c>
      <c r="C2950" s="17" t="s">
        <v>4498</v>
      </c>
      <c r="D2950" s="18">
        <v>652</v>
      </c>
      <c r="F2950" s="4"/>
    </row>
    <row r="2951" spans="2:6" ht="15" x14ac:dyDescent="0.25">
      <c r="B2951" s="17">
        <v>3445</v>
      </c>
      <c r="C2951" s="17" t="s">
        <v>4497</v>
      </c>
      <c r="D2951" s="18">
        <v>660</v>
      </c>
      <c r="F2951" s="4"/>
    </row>
    <row r="2952" spans="2:6" ht="15" x14ac:dyDescent="0.25">
      <c r="B2952" s="17">
        <v>3446</v>
      </c>
      <c r="C2952" s="17" t="s">
        <v>1530</v>
      </c>
      <c r="D2952" s="18">
        <v>778</v>
      </c>
      <c r="F2952" s="4"/>
    </row>
    <row r="2953" spans="2:6" ht="15" x14ac:dyDescent="0.25">
      <c r="B2953" s="17">
        <v>3447</v>
      </c>
      <c r="C2953" s="17" t="s">
        <v>4496</v>
      </c>
      <c r="D2953" s="18">
        <v>642</v>
      </c>
      <c r="F2953" s="4"/>
    </row>
    <row r="2954" spans="2:6" ht="15" x14ac:dyDescent="0.25">
      <c r="B2954" s="17">
        <v>3448</v>
      </c>
      <c r="C2954" s="17" t="s">
        <v>4413</v>
      </c>
      <c r="D2954" s="18">
        <v>633</v>
      </c>
      <c r="F2954" s="4"/>
    </row>
    <row r="2955" spans="2:6" ht="15" x14ac:dyDescent="0.25">
      <c r="B2955" s="17">
        <v>3449</v>
      </c>
      <c r="C2955" s="17" t="s">
        <v>4495</v>
      </c>
      <c r="D2955" s="18">
        <v>621</v>
      </c>
      <c r="F2955" s="4"/>
    </row>
    <row r="2956" spans="2:6" ht="15" x14ac:dyDescent="0.25">
      <c r="B2956" s="17">
        <v>3450</v>
      </c>
      <c r="C2956" s="17" t="s">
        <v>4494</v>
      </c>
      <c r="D2956" s="18">
        <v>623</v>
      </c>
      <c r="F2956" s="4"/>
    </row>
    <row r="2957" spans="2:6" ht="15" x14ac:dyDescent="0.25">
      <c r="B2957" s="17">
        <v>3451</v>
      </c>
      <c r="C2957" s="17" t="s">
        <v>4493</v>
      </c>
      <c r="D2957" s="18">
        <v>786</v>
      </c>
      <c r="F2957" s="4"/>
    </row>
    <row r="2958" spans="2:6" ht="15" x14ac:dyDescent="0.25">
      <c r="B2958" s="17">
        <v>3452</v>
      </c>
      <c r="C2958" s="17" t="s">
        <v>4492</v>
      </c>
      <c r="D2958" s="18">
        <v>820</v>
      </c>
      <c r="F2958" s="4"/>
    </row>
    <row r="2959" spans="2:6" ht="15" x14ac:dyDescent="0.25">
      <c r="B2959" s="17">
        <v>3453</v>
      </c>
      <c r="C2959" s="17" t="s">
        <v>4491</v>
      </c>
      <c r="D2959" s="18">
        <v>801</v>
      </c>
      <c r="F2959" s="4"/>
    </row>
    <row r="2960" spans="2:6" ht="15" x14ac:dyDescent="0.25">
      <c r="B2960" s="17">
        <v>3454</v>
      </c>
      <c r="C2960" s="17" t="s">
        <v>4490</v>
      </c>
      <c r="D2960" s="18">
        <v>630</v>
      </c>
      <c r="F2960" s="4"/>
    </row>
    <row r="2961" spans="2:6" ht="15" x14ac:dyDescent="0.25">
      <c r="B2961" s="17">
        <v>3455</v>
      </c>
      <c r="C2961" s="17" t="s">
        <v>4489</v>
      </c>
      <c r="D2961" s="18">
        <v>887</v>
      </c>
      <c r="F2961" s="4"/>
    </row>
    <row r="2962" spans="2:6" ht="15" x14ac:dyDescent="0.25">
      <c r="B2962" s="17">
        <v>3456</v>
      </c>
      <c r="C2962" s="17" t="s">
        <v>4488</v>
      </c>
      <c r="D2962" s="18">
        <v>799</v>
      </c>
      <c r="F2962" s="4"/>
    </row>
    <row r="2963" spans="2:6" ht="15" x14ac:dyDescent="0.25">
      <c r="B2963" s="17">
        <v>3457</v>
      </c>
      <c r="C2963" s="17" t="s">
        <v>4487</v>
      </c>
      <c r="D2963" s="18">
        <v>617</v>
      </c>
      <c r="F2963" s="4"/>
    </row>
    <row r="2964" spans="2:6" ht="15" x14ac:dyDescent="0.25">
      <c r="B2964" s="17">
        <v>3458</v>
      </c>
      <c r="C2964" s="17" t="s">
        <v>4486</v>
      </c>
      <c r="D2964" s="18">
        <v>647</v>
      </c>
      <c r="F2964" s="4"/>
    </row>
    <row r="2965" spans="2:6" ht="15" x14ac:dyDescent="0.25">
      <c r="B2965" s="17">
        <v>3459</v>
      </c>
      <c r="C2965" s="17" t="s">
        <v>1397</v>
      </c>
      <c r="D2965" s="18">
        <v>852</v>
      </c>
      <c r="F2965" s="4"/>
    </row>
    <row r="2966" spans="2:6" ht="15" x14ac:dyDescent="0.25">
      <c r="B2966" s="17">
        <v>3460</v>
      </c>
      <c r="C2966" s="17" t="s">
        <v>4485</v>
      </c>
      <c r="D2966" s="18">
        <v>808</v>
      </c>
      <c r="F2966" s="4"/>
    </row>
    <row r="2967" spans="2:6" ht="15" x14ac:dyDescent="0.25">
      <c r="B2967" s="17">
        <v>3461</v>
      </c>
      <c r="C2967" s="17" t="s">
        <v>4484</v>
      </c>
      <c r="D2967" s="18">
        <v>609</v>
      </c>
      <c r="F2967" s="4"/>
    </row>
    <row r="2968" spans="2:6" ht="15" x14ac:dyDescent="0.25">
      <c r="B2968" s="17">
        <v>3462</v>
      </c>
      <c r="C2968" s="17" t="s">
        <v>4483</v>
      </c>
      <c r="D2968" s="18">
        <v>619</v>
      </c>
      <c r="F2968" s="4"/>
    </row>
    <row r="2969" spans="2:6" ht="15" x14ac:dyDescent="0.25">
      <c r="B2969" s="17">
        <v>3463</v>
      </c>
      <c r="C2969" s="17" t="s">
        <v>4482</v>
      </c>
      <c r="D2969" s="18">
        <v>618</v>
      </c>
      <c r="F2969" s="4"/>
    </row>
    <row r="2970" spans="2:6" ht="15" x14ac:dyDescent="0.25">
      <c r="B2970" s="17">
        <v>3464</v>
      </c>
      <c r="C2970" s="17" t="s">
        <v>4481</v>
      </c>
      <c r="D2970" s="18">
        <v>655</v>
      </c>
      <c r="F2970" s="4"/>
    </row>
    <row r="2971" spans="2:6" ht="15" x14ac:dyDescent="0.25">
      <c r="B2971" s="17">
        <v>3465</v>
      </c>
      <c r="C2971" s="17" t="s">
        <v>4480</v>
      </c>
      <c r="D2971" s="18">
        <v>697</v>
      </c>
      <c r="F2971" s="4"/>
    </row>
    <row r="2972" spans="2:6" ht="15" x14ac:dyDescent="0.25">
      <c r="B2972" s="17">
        <v>3466</v>
      </c>
      <c r="C2972" s="17" t="s">
        <v>3854</v>
      </c>
      <c r="D2972" s="18">
        <v>804</v>
      </c>
      <c r="F2972" s="4"/>
    </row>
    <row r="2973" spans="2:6" ht="15" x14ac:dyDescent="0.25">
      <c r="B2973" s="17">
        <v>3467</v>
      </c>
      <c r="C2973" s="17" t="s">
        <v>4479</v>
      </c>
      <c r="D2973" s="18">
        <v>744</v>
      </c>
      <c r="F2973" s="4"/>
    </row>
    <row r="2974" spans="2:6" ht="15" x14ac:dyDescent="0.25">
      <c r="B2974" s="17">
        <v>3468</v>
      </c>
      <c r="C2974" s="17" t="s">
        <v>4478</v>
      </c>
      <c r="D2974" s="18">
        <v>613</v>
      </c>
      <c r="F2974" s="4"/>
    </row>
    <row r="2975" spans="2:6" ht="15" x14ac:dyDescent="0.25">
      <c r="B2975" s="17">
        <v>3469</v>
      </c>
      <c r="C2975" s="17" t="s">
        <v>4477</v>
      </c>
      <c r="D2975" s="18">
        <v>617</v>
      </c>
      <c r="F2975" s="4"/>
    </row>
    <row r="2976" spans="2:6" ht="15" x14ac:dyDescent="0.25">
      <c r="B2976" s="17">
        <v>3470</v>
      </c>
      <c r="C2976" s="17" t="s">
        <v>4476</v>
      </c>
      <c r="D2976" s="18">
        <v>611</v>
      </c>
      <c r="F2976" s="4"/>
    </row>
    <row r="2977" spans="2:6" ht="15" x14ac:dyDescent="0.25">
      <c r="B2977" s="17">
        <v>3471</v>
      </c>
      <c r="C2977" s="17" t="s">
        <v>4475</v>
      </c>
      <c r="D2977" s="18">
        <v>620</v>
      </c>
      <c r="F2977" s="4"/>
    </row>
    <row r="2978" spans="2:6" ht="15" x14ac:dyDescent="0.25">
      <c r="B2978" s="17">
        <v>3472</v>
      </c>
      <c r="C2978" s="17" t="s">
        <v>4474</v>
      </c>
      <c r="D2978" s="18">
        <v>638</v>
      </c>
      <c r="F2978" s="4"/>
    </row>
    <row r="2979" spans="2:6" ht="15" x14ac:dyDescent="0.25">
      <c r="B2979" s="17">
        <v>3473</v>
      </c>
      <c r="C2979" s="17" t="s">
        <v>4473</v>
      </c>
      <c r="D2979" s="18">
        <v>778</v>
      </c>
      <c r="F2979" s="4"/>
    </row>
    <row r="2980" spans="2:6" ht="15" x14ac:dyDescent="0.25">
      <c r="B2980" s="17">
        <v>3474</v>
      </c>
      <c r="C2980" s="17" t="s">
        <v>4472</v>
      </c>
      <c r="D2980" s="18">
        <v>842</v>
      </c>
      <c r="F2980" s="4"/>
    </row>
    <row r="2981" spans="2:6" ht="15" x14ac:dyDescent="0.25">
      <c r="B2981" s="17">
        <v>3475</v>
      </c>
      <c r="C2981" s="17" t="s">
        <v>4471</v>
      </c>
      <c r="D2981" s="18">
        <v>837</v>
      </c>
      <c r="F2981" s="4"/>
    </row>
    <row r="2982" spans="2:6" ht="15" x14ac:dyDescent="0.25">
      <c r="B2982" s="17">
        <v>3476</v>
      </c>
      <c r="C2982" s="17" t="s">
        <v>4385</v>
      </c>
      <c r="D2982" s="18">
        <v>620</v>
      </c>
      <c r="F2982" s="4"/>
    </row>
    <row r="2983" spans="2:6" ht="15" x14ac:dyDescent="0.25">
      <c r="B2983" s="17">
        <v>3477</v>
      </c>
      <c r="C2983" s="17" t="s">
        <v>4470</v>
      </c>
      <c r="D2983" s="18">
        <v>801</v>
      </c>
      <c r="F2983" s="4"/>
    </row>
    <row r="2984" spans="2:6" ht="15" x14ac:dyDescent="0.25">
      <c r="B2984" s="17">
        <v>3478</v>
      </c>
      <c r="C2984" s="17" t="s">
        <v>4469</v>
      </c>
      <c r="D2984" s="18">
        <v>637</v>
      </c>
      <c r="F2984" s="4"/>
    </row>
    <row r="2985" spans="2:6" ht="15" x14ac:dyDescent="0.25">
      <c r="B2985" s="17">
        <v>3479</v>
      </c>
      <c r="C2985" s="17" t="s">
        <v>4468</v>
      </c>
      <c r="D2985" s="18">
        <v>633</v>
      </c>
      <c r="F2985" s="4"/>
    </row>
    <row r="2986" spans="2:6" ht="15" x14ac:dyDescent="0.25">
      <c r="B2986" s="17">
        <v>3480</v>
      </c>
      <c r="C2986" s="17" t="s">
        <v>4467</v>
      </c>
      <c r="D2986" s="18">
        <v>667</v>
      </c>
      <c r="F2986" s="4"/>
    </row>
    <row r="2987" spans="2:6" ht="15" x14ac:dyDescent="0.25">
      <c r="B2987" s="17">
        <v>3481</v>
      </c>
      <c r="C2987" s="17" t="s">
        <v>4466</v>
      </c>
      <c r="D2987" s="18">
        <v>905</v>
      </c>
      <c r="F2987" s="4"/>
    </row>
    <row r="2988" spans="2:6" ht="15" x14ac:dyDescent="0.25">
      <c r="B2988" s="17">
        <v>3482</v>
      </c>
      <c r="C2988" s="17" t="s">
        <v>4465</v>
      </c>
      <c r="D2988" s="18">
        <v>762</v>
      </c>
      <c r="F2988" s="4"/>
    </row>
    <row r="2989" spans="2:6" ht="15" x14ac:dyDescent="0.25">
      <c r="B2989" s="17">
        <v>3483</v>
      </c>
      <c r="C2989" s="17" t="s">
        <v>4464</v>
      </c>
      <c r="D2989" s="18">
        <v>687</v>
      </c>
      <c r="F2989" s="4"/>
    </row>
    <row r="2990" spans="2:6" ht="15" x14ac:dyDescent="0.25">
      <c r="B2990" s="17">
        <v>3484</v>
      </c>
      <c r="C2990" s="17" t="s">
        <v>4463</v>
      </c>
      <c r="D2990" s="18">
        <v>765</v>
      </c>
      <c r="F2990" s="4"/>
    </row>
    <row r="2991" spans="2:6" ht="15" x14ac:dyDescent="0.25">
      <c r="B2991" s="17">
        <v>3485</v>
      </c>
      <c r="C2991" s="17" t="s">
        <v>4462</v>
      </c>
      <c r="D2991" s="18">
        <v>713</v>
      </c>
      <c r="F2991" s="4"/>
    </row>
    <row r="2992" spans="2:6" ht="15" x14ac:dyDescent="0.25">
      <c r="B2992" s="17">
        <v>3486</v>
      </c>
      <c r="C2992" s="17" t="s">
        <v>4461</v>
      </c>
      <c r="D2992" s="18">
        <v>688</v>
      </c>
      <c r="F2992" s="4"/>
    </row>
    <row r="2993" spans="2:6" ht="15" x14ac:dyDescent="0.25">
      <c r="B2993" s="17">
        <v>3501</v>
      </c>
      <c r="C2993" s="17" t="s">
        <v>4460</v>
      </c>
      <c r="D2993" s="18">
        <v>839</v>
      </c>
      <c r="F2993" s="4"/>
    </row>
    <row r="2994" spans="2:6" ht="15" x14ac:dyDescent="0.25">
      <c r="B2994" s="17">
        <v>3502</v>
      </c>
      <c r="C2994" s="17" t="s">
        <v>4459</v>
      </c>
      <c r="D2994" s="18">
        <v>834</v>
      </c>
      <c r="F2994" s="4"/>
    </row>
    <row r="2995" spans="2:6" ht="15" x14ac:dyDescent="0.25">
      <c r="B2995" s="17">
        <v>3503</v>
      </c>
      <c r="C2995" s="17" t="s">
        <v>4458</v>
      </c>
      <c r="D2995" s="18">
        <v>931</v>
      </c>
      <c r="F2995" s="4"/>
    </row>
    <row r="2996" spans="2:6" ht="15" x14ac:dyDescent="0.25">
      <c r="B2996" s="17">
        <v>3504</v>
      </c>
      <c r="C2996" s="17" t="s">
        <v>4457</v>
      </c>
      <c r="D2996" s="18">
        <v>807</v>
      </c>
      <c r="F2996" s="4"/>
    </row>
    <row r="2997" spans="2:6" ht="15" x14ac:dyDescent="0.25">
      <c r="B2997" s="17">
        <v>3505</v>
      </c>
      <c r="C2997" s="17" t="s">
        <v>4456</v>
      </c>
      <c r="D2997" s="18">
        <v>914</v>
      </c>
      <c r="F2997" s="4"/>
    </row>
    <row r="2998" spans="2:6" ht="15" x14ac:dyDescent="0.25">
      <c r="B2998" s="17">
        <v>3506</v>
      </c>
      <c r="C2998" s="17" t="s">
        <v>4455</v>
      </c>
      <c r="D2998" s="18">
        <v>805</v>
      </c>
      <c r="F2998" s="4"/>
    </row>
    <row r="2999" spans="2:6" ht="15" x14ac:dyDescent="0.25">
      <c r="B2999" s="17">
        <v>3507</v>
      </c>
      <c r="C2999" s="17" t="s">
        <v>4454</v>
      </c>
      <c r="D2999" s="18">
        <v>867</v>
      </c>
      <c r="F2999" s="4"/>
    </row>
    <row r="3000" spans="2:6" ht="15" x14ac:dyDescent="0.25">
      <c r="B3000" s="17">
        <v>3508</v>
      </c>
      <c r="C3000" s="17" t="s">
        <v>4233</v>
      </c>
      <c r="D3000" s="18">
        <v>743</v>
      </c>
      <c r="F3000" s="4"/>
    </row>
    <row r="3001" spans="2:6" ht="15" x14ac:dyDescent="0.25">
      <c r="B3001" s="17">
        <v>3509</v>
      </c>
      <c r="C3001" s="17" t="s">
        <v>4453</v>
      </c>
      <c r="D3001" s="18">
        <v>711</v>
      </c>
      <c r="F3001" s="4"/>
    </row>
    <row r="3002" spans="2:6" ht="15" x14ac:dyDescent="0.25">
      <c r="B3002" s="17">
        <v>3510</v>
      </c>
      <c r="C3002" s="17" t="s">
        <v>4452</v>
      </c>
      <c r="D3002" s="18">
        <v>947</v>
      </c>
      <c r="F3002" s="4"/>
    </row>
    <row r="3003" spans="2:6" ht="15" x14ac:dyDescent="0.25">
      <c r="B3003" s="17">
        <v>3511</v>
      </c>
      <c r="C3003" s="17" t="s">
        <v>1470</v>
      </c>
      <c r="D3003" s="18">
        <v>888</v>
      </c>
      <c r="F3003" s="4"/>
    </row>
    <row r="3004" spans="2:6" ht="15" x14ac:dyDescent="0.25">
      <c r="B3004" s="17">
        <v>3512</v>
      </c>
      <c r="C3004" s="17" t="s">
        <v>4451</v>
      </c>
      <c r="D3004" s="18">
        <v>727</v>
      </c>
      <c r="F3004" s="4"/>
    </row>
    <row r="3005" spans="2:6" ht="15" x14ac:dyDescent="0.25">
      <c r="B3005" s="17">
        <v>3513</v>
      </c>
      <c r="C3005" s="17" t="s">
        <v>4450</v>
      </c>
      <c r="D3005" s="18">
        <v>762</v>
      </c>
      <c r="F3005" s="4"/>
    </row>
    <row r="3006" spans="2:6" ht="15" x14ac:dyDescent="0.25">
      <c r="B3006" s="17">
        <v>3514</v>
      </c>
      <c r="C3006" s="17" t="s">
        <v>4449</v>
      </c>
      <c r="D3006" s="18">
        <v>900</v>
      </c>
      <c r="F3006" s="4"/>
    </row>
    <row r="3007" spans="2:6" ht="15" x14ac:dyDescent="0.25">
      <c r="B3007" s="17">
        <v>3515</v>
      </c>
      <c r="C3007" s="17" t="s">
        <v>4448</v>
      </c>
      <c r="D3007" s="18">
        <v>867</v>
      </c>
      <c r="F3007" s="4"/>
    </row>
    <row r="3008" spans="2:6" ht="15" x14ac:dyDescent="0.25">
      <c r="B3008" s="17">
        <v>3516</v>
      </c>
      <c r="C3008" s="17" t="s">
        <v>4447</v>
      </c>
      <c r="D3008" s="18">
        <v>839</v>
      </c>
      <c r="F3008" s="4"/>
    </row>
    <row r="3009" spans="2:6" ht="15" x14ac:dyDescent="0.25">
      <c r="B3009" s="17">
        <v>3517</v>
      </c>
      <c r="C3009" s="17" t="s">
        <v>4446</v>
      </c>
      <c r="D3009" s="18">
        <v>948</v>
      </c>
      <c r="F3009" s="4"/>
    </row>
    <row r="3010" spans="2:6" ht="15" x14ac:dyDescent="0.25">
      <c r="B3010" s="17">
        <v>3518</v>
      </c>
      <c r="C3010" s="17" t="s">
        <v>4445</v>
      </c>
      <c r="D3010" s="18">
        <v>877</v>
      </c>
      <c r="F3010" s="4"/>
    </row>
    <row r="3011" spans="2:6" ht="15" x14ac:dyDescent="0.25">
      <c r="B3011" s="17">
        <v>3519</v>
      </c>
      <c r="C3011" s="17" t="s">
        <v>4444</v>
      </c>
      <c r="D3011" s="18">
        <v>823</v>
      </c>
      <c r="F3011" s="4"/>
    </row>
    <row r="3012" spans="2:6" ht="15" x14ac:dyDescent="0.25">
      <c r="B3012" s="17">
        <v>3520</v>
      </c>
      <c r="C3012" s="17" t="s">
        <v>4443</v>
      </c>
      <c r="D3012" s="18">
        <v>820</v>
      </c>
      <c r="F3012" s="4"/>
    </row>
    <row r="3013" spans="2:6" ht="15" x14ac:dyDescent="0.25">
      <c r="B3013" s="17">
        <v>3521</v>
      </c>
      <c r="C3013" s="17" t="s">
        <v>4442</v>
      </c>
      <c r="D3013" s="18">
        <v>717</v>
      </c>
      <c r="F3013" s="4"/>
    </row>
    <row r="3014" spans="2:6" ht="15" x14ac:dyDescent="0.25">
      <c r="B3014" s="17">
        <v>3522</v>
      </c>
      <c r="C3014" s="17" t="s">
        <v>4441</v>
      </c>
      <c r="D3014" s="18">
        <v>755</v>
      </c>
      <c r="F3014" s="4"/>
    </row>
    <row r="3015" spans="2:6" ht="15" x14ac:dyDescent="0.25">
      <c r="B3015" s="17">
        <v>3523</v>
      </c>
      <c r="C3015" s="17" t="s">
        <v>4440</v>
      </c>
      <c r="D3015" s="18">
        <v>964</v>
      </c>
      <c r="F3015" s="4"/>
    </row>
    <row r="3016" spans="2:6" ht="15" x14ac:dyDescent="0.25">
      <c r="B3016" s="17">
        <v>3524</v>
      </c>
      <c r="C3016" s="17" t="s">
        <v>4439</v>
      </c>
      <c r="D3016" s="18">
        <v>904</v>
      </c>
      <c r="F3016" s="4"/>
    </row>
    <row r="3017" spans="2:6" ht="15" x14ac:dyDescent="0.25">
      <c r="B3017" s="17">
        <v>3525</v>
      </c>
      <c r="C3017" s="17" t="s">
        <v>4438</v>
      </c>
      <c r="D3017" s="18">
        <v>771</v>
      </c>
      <c r="F3017" s="4"/>
    </row>
    <row r="3018" spans="2:6" ht="15" x14ac:dyDescent="0.25">
      <c r="B3018" s="17">
        <v>3526</v>
      </c>
      <c r="C3018" s="17" t="s">
        <v>4437</v>
      </c>
      <c r="D3018" s="18">
        <v>729</v>
      </c>
      <c r="F3018" s="4"/>
    </row>
    <row r="3019" spans="2:6" ht="15" x14ac:dyDescent="0.25">
      <c r="B3019" s="17">
        <v>3527</v>
      </c>
      <c r="C3019" s="17" t="s">
        <v>4436</v>
      </c>
      <c r="D3019" s="18">
        <v>943</v>
      </c>
      <c r="F3019" s="4"/>
    </row>
    <row r="3020" spans="2:6" ht="15" x14ac:dyDescent="0.25">
      <c r="B3020" s="17">
        <v>3528</v>
      </c>
      <c r="C3020" s="17" t="s">
        <v>4435</v>
      </c>
      <c r="D3020" s="18">
        <v>852</v>
      </c>
      <c r="F3020" s="4"/>
    </row>
    <row r="3021" spans="2:6" ht="15" x14ac:dyDescent="0.25">
      <c r="B3021" s="17">
        <v>3529</v>
      </c>
      <c r="C3021" s="17" t="s">
        <v>4434</v>
      </c>
      <c r="D3021" s="18">
        <v>856</v>
      </c>
      <c r="F3021" s="4"/>
    </row>
    <row r="3022" spans="2:6" ht="15" x14ac:dyDescent="0.25">
      <c r="B3022" s="17">
        <v>3530</v>
      </c>
      <c r="C3022" s="17" t="s">
        <v>4433</v>
      </c>
      <c r="D3022" s="18">
        <v>919</v>
      </c>
      <c r="F3022" s="4"/>
    </row>
    <row r="3023" spans="2:6" ht="15" x14ac:dyDescent="0.25">
      <c r="B3023" s="17">
        <v>3531</v>
      </c>
      <c r="C3023" s="17" t="s">
        <v>4432</v>
      </c>
      <c r="D3023" s="18">
        <v>776</v>
      </c>
      <c r="F3023" s="4"/>
    </row>
    <row r="3024" spans="2:6" ht="15" x14ac:dyDescent="0.25">
      <c r="B3024" s="17">
        <v>3532</v>
      </c>
      <c r="C3024" s="17" t="s">
        <v>4431</v>
      </c>
      <c r="D3024" s="18">
        <v>807</v>
      </c>
      <c r="F3024" s="4"/>
    </row>
    <row r="3025" spans="2:6" ht="15" x14ac:dyDescent="0.25">
      <c r="B3025" s="17">
        <v>3533</v>
      </c>
      <c r="C3025" s="17" t="s">
        <v>4430</v>
      </c>
      <c r="D3025" s="18">
        <v>782</v>
      </c>
      <c r="F3025" s="4"/>
    </row>
    <row r="3026" spans="2:6" ht="15" x14ac:dyDescent="0.25">
      <c r="B3026" s="17">
        <v>3534</v>
      </c>
      <c r="C3026" s="17" t="s">
        <v>4429</v>
      </c>
      <c r="D3026" s="18">
        <v>787</v>
      </c>
      <c r="F3026" s="4"/>
    </row>
    <row r="3027" spans="2:6" ht="15" x14ac:dyDescent="0.25">
      <c r="B3027" s="17">
        <v>3535</v>
      </c>
      <c r="C3027" s="17" t="s">
        <v>4428</v>
      </c>
      <c r="D3027" s="18">
        <v>784</v>
      </c>
      <c r="F3027" s="4"/>
    </row>
    <row r="3028" spans="2:6" ht="15" x14ac:dyDescent="0.25">
      <c r="B3028" s="17">
        <v>3536</v>
      </c>
      <c r="C3028" s="17" t="s">
        <v>4427</v>
      </c>
      <c r="D3028" s="18">
        <v>766</v>
      </c>
      <c r="F3028" s="4"/>
    </row>
    <row r="3029" spans="2:6" ht="15" x14ac:dyDescent="0.25">
      <c r="B3029" s="17">
        <v>3537</v>
      </c>
      <c r="C3029" s="17" t="s">
        <v>3668</v>
      </c>
      <c r="D3029" s="18">
        <v>831</v>
      </c>
      <c r="F3029" s="4"/>
    </row>
    <row r="3030" spans="2:6" ht="15" x14ac:dyDescent="0.25">
      <c r="B3030" s="17">
        <v>3538</v>
      </c>
      <c r="C3030" s="17" t="s">
        <v>4426</v>
      </c>
      <c r="D3030" s="18">
        <v>841</v>
      </c>
      <c r="F3030" s="4"/>
    </row>
    <row r="3031" spans="2:6" ht="15" x14ac:dyDescent="0.25">
      <c r="B3031" s="17">
        <v>3539</v>
      </c>
      <c r="C3031" s="17" t="s">
        <v>4425</v>
      </c>
      <c r="D3031" s="18">
        <v>954</v>
      </c>
      <c r="F3031" s="4"/>
    </row>
    <row r="3032" spans="2:6" ht="15" x14ac:dyDescent="0.25">
      <c r="B3032" s="17">
        <v>3540</v>
      </c>
      <c r="C3032" s="17" t="s">
        <v>4424</v>
      </c>
      <c r="D3032" s="18">
        <v>881</v>
      </c>
      <c r="F3032" s="4"/>
    </row>
    <row r="3033" spans="2:6" ht="15" x14ac:dyDescent="0.25">
      <c r="B3033" s="17">
        <v>3541</v>
      </c>
      <c r="C3033" s="17" t="s">
        <v>4423</v>
      </c>
      <c r="D3033" s="18">
        <v>887</v>
      </c>
      <c r="F3033" s="4"/>
    </row>
    <row r="3034" spans="2:6" ht="15" x14ac:dyDescent="0.25">
      <c r="B3034" s="17">
        <v>3542</v>
      </c>
      <c r="C3034" s="17" t="s">
        <v>4422</v>
      </c>
      <c r="D3034" s="18">
        <v>881</v>
      </c>
      <c r="F3034" s="4"/>
    </row>
    <row r="3035" spans="2:6" ht="15" x14ac:dyDescent="0.25">
      <c r="B3035" s="17">
        <v>3543</v>
      </c>
      <c r="C3035" s="17" t="s">
        <v>4421</v>
      </c>
      <c r="D3035" s="18">
        <v>865</v>
      </c>
      <c r="F3035" s="4"/>
    </row>
    <row r="3036" spans="2:6" ht="15" x14ac:dyDescent="0.25">
      <c r="B3036" s="17">
        <v>3544</v>
      </c>
      <c r="C3036" s="17" t="s">
        <v>4420</v>
      </c>
      <c r="D3036" s="18">
        <v>890</v>
      </c>
      <c r="F3036" s="4"/>
    </row>
    <row r="3037" spans="2:6" ht="15" x14ac:dyDescent="0.25">
      <c r="B3037" s="17">
        <v>3545</v>
      </c>
      <c r="C3037" s="17" t="s">
        <v>4419</v>
      </c>
      <c r="D3037" s="18">
        <v>757</v>
      </c>
      <c r="F3037" s="4"/>
    </row>
    <row r="3038" spans="2:6" ht="15" x14ac:dyDescent="0.25">
      <c r="B3038" s="17">
        <v>3546</v>
      </c>
      <c r="C3038" s="17" t="s">
        <v>4418</v>
      </c>
      <c r="D3038" s="18">
        <v>855</v>
      </c>
      <c r="F3038" s="4"/>
    </row>
    <row r="3039" spans="2:6" ht="15" x14ac:dyDescent="0.25">
      <c r="B3039" s="17">
        <v>3547</v>
      </c>
      <c r="C3039" s="17" t="s">
        <v>4417</v>
      </c>
      <c r="D3039" s="18">
        <v>809</v>
      </c>
      <c r="F3039" s="4"/>
    </row>
    <row r="3040" spans="2:6" ht="15" x14ac:dyDescent="0.25">
      <c r="B3040" s="17">
        <v>3548</v>
      </c>
      <c r="C3040" s="17" t="s">
        <v>3666</v>
      </c>
      <c r="D3040" s="18">
        <v>884</v>
      </c>
      <c r="F3040" s="4"/>
    </row>
    <row r="3041" spans="2:6" ht="15" x14ac:dyDescent="0.25">
      <c r="B3041" s="17">
        <v>3549</v>
      </c>
      <c r="C3041" s="17" t="s">
        <v>4416</v>
      </c>
      <c r="D3041" s="18">
        <v>877</v>
      </c>
      <c r="F3041" s="4"/>
    </row>
    <row r="3042" spans="2:6" ht="15" x14ac:dyDescent="0.25">
      <c r="B3042" s="17">
        <v>3550</v>
      </c>
      <c r="C3042" s="17" t="s">
        <v>4415</v>
      </c>
      <c r="D3042" s="18">
        <v>751</v>
      </c>
      <c r="F3042" s="4"/>
    </row>
    <row r="3043" spans="2:6" ht="15" x14ac:dyDescent="0.25">
      <c r="B3043" s="17">
        <v>3551</v>
      </c>
      <c r="C3043" s="17" t="s">
        <v>4414</v>
      </c>
      <c r="D3043" s="18">
        <v>818</v>
      </c>
      <c r="F3043" s="4"/>
    </row>
    <row r="3044" spans="2:6" ht="15" x14ac:dyDescent="0.25">
      <c r="B3044" s="17">
        <v>3552</v>
      </c>
      <c r="C3044" s="17" t="s">
        <v>4413</v>
      </c>
      <c r="D3044" s="18">
        <v>748</v>
      </c>
      <c r="F3044" s="4"/>
    </row>
    <row r="3045" spans="2:6" ht="15" x14ac:dyDescent="0.25">
      <c r="B3045" s="17">
        <v>3553</v>
      </c>
      <c r="C3045" s="17" t="s">
        <v>4412</v>
      </c>
      <c r="D3045" s="18">
        <v>747</v>
      </c>
      <c r="F3045" s="4"/>
    </row>
    <row r="3046" spans="2:6" ht="15" x14ac:dyDescent="0.25">
      <c r="B3046" s="17">
        <v>3554</v>
      </c>
      <c r="C3046" s="17" t="s">
        <v>4411</v>
      </c>
      <c r="D3046" s="18">
        <v>880</v>
      </c>
      <c r="F3046" s="4"/>
    </row>
    <row r="3047" spans="2:6" ht="15" x14ac:dyDescent="0.25">
      <c r="B3047" s="17">
        <v>3555</v>
      </c>
      <c r="C3047" s="17" t="s">
        <v>733</v>
      </c>
      <c r="D3047" s="18">
        <v>919</v>
      </c>
      <c r="F3047" s="4"/>
    </row>
    <row r="3048" spans="2:6" ht="15" x14ac:dyDescent="0.25">
      <c r="B3048" s="17">
        <v>3556</v>
      </c>
      <c r="C3048" s="17" t="s">
        <v>4410</v>
      </c>
      <c r="D3048" s="18">
        <v>757</v>
      </c>
      <c r="F3048" s="4"/>
    </row>
    <row r="3049" spans="2:6" ht="15" x14ac:dyDescent="0.25">
      <c r="B3049" s="17">
        <v>3557</v>
      </c>
      <c r="C3049" s="17" t="s">
        <v>4409</v>
      </c>
      <c r="D3049" s="18">
        <v>855</v>
      </c>
      <c r="F3049" s="4"/>
    </row>
    <row r="3050" spans="2:6" ht="15" x14ac:dyDescent="0.25">
      <c r="B3050" s="17">
        <v>3558</v>
      </c>
      <c r="C3050" s="17" t="s">
        <v>4408</v>
      </c>
      <c r="D3050" s="18">
        <v>903</v>
      </c>
      <c r="F3050" s="4"/>
    </row>
    <row r="3051" spans="2:6" ht="15" x14ac:dyDescent="0.25">
      <c r="B3051" s="17">
        <v>3559</v>
      </c>
      <c r="C3051" s="17" t="s">
        <v>4407</v>
      </c>
      <c r="D3051" s="18">
        <v>748</v>
      </c>
      <c r="F3051" s="4"/>
    </row>
    <row r="3052" spans="2:6" ht="15" x14ac:dyDescent="0.25">
      <c r="B3052" s="17">
        <v>3560</v>
      </c>
      <c r="C3052" s="17" t="s">
        <v>4406</v>
      </c>
      <c r="D3052" s="18">
        <v>853</v>
      </c>
      <c r="F3052" s="4"/>
    </row>
    <row r="3053" spans="2:6" ht="15" x14ac:dyDescent="0.25">
      <c r="B3053" s="17">
        <v>3561</v>
      </c>
      <c r="C3053" s="17" t="s">
        <v>4405</v>
      </c>
      <c r="D3053" s="18">
        <v>849</v>
      </c>
      <c r="F3053" s="4"/>
    </row>
    <row r="3054" spans="2:6" ht="15" x14ac:dyDescent="0.25">
      <c r="B3054" s="17">
        <v>3562</v>
      </c>
      <c r="C3054" s="17" t="s">
        <v>4404</v>
      </c>
      <c r="D3054" s="18">
        <v>902</v>
      </c>
      <c r="F3054" s="4"/>
    </row>
    <row r="3055" spans="2:6" ht="15" x14ac:dyDescent="0.25">
      <c r="B3055" s="17">
        <v>3563</v>
      </c>
      <c r="C3055" s="17" t="s">
        <v>4403</v>
      </c>
      <c r="D3055" s="18">
        <v>806</v>
      </c>
      <c r="F3055" s="4"/>
    </row>
    <row r="3056" spans="2:6" ht="15" x14ac:dyDescent="0.25">
      <c r="B3056" s="17">
        <v>3564</v>
      </c>
      <c r="C3056" s="17" t="s">
        <v>4402</v>
      </c>
      <c r="D3056" s="18">
        <v>748</v>
      </c>
      <c r="F3056" s="4"/>
    </row>
    <row r="3057" spans="2:6" ht="15" x14ac:dyDescent="0.25">
      <c r="B3057" s="17">
        <v>3565</v>
      </c>
      <c r="C3057" s="17" t="s">
        <v>4401</v>
      </c>
      <c r="D3057" s="18">
        <v>758</v>
      </c>
      <c r="F3057" s="4"/>
    </row>
    <row r="3058" spans="2:6" ht="15" x14ac:dyDescent="0.25">
      <c r="B3058" s="17">
        <v>3566</v>
      </c>
      <c r="C3058" s="17" t="s">
        <v>4400</v>
      </c>
      <c r="D3058" s="18">
        <v>849</v>
      </c>
      <c r="F3058" s="4"/>
    </row>
    <row r="3059" spans="2:6" ht="15" x14ac:dyDescent="0.25">
      <c r="B3059" s="17">
        <v>3567</v>
      </c>
      <c r="C3059" s="17" t="s">
        <v>4399</v>
      </c>
      <c r="D3059" s="18">
        <v>719</v>
      </c>
      <c r="F3059" s="4"/>
    </row>
    <row r="3060" spans="2:6" ht="15" x14ac:dyDescent="0.25">
      <c r="B3060" s="17">
        <v>3568</v>
      </c>
      <c r="C3060" s="17" t="s">
        <v>4398</v>
      </c>
      <c r="D3060" s="18">
        <v>743</v>
      </c>
      <c r="F3060" s="4"/>
    </row>
    <row r="3061" spans="2:6" ht="15" x14ac:dyDescent="0.25">
      <c r="B3061" s="17">
        <v>3569</v>
      </c>
      <c r="C3061" s="17" t="s">
        <v>4397</v>
      </c>
      <c r="D3061" s="18">
        <v>797</v>
      </c>
      <c r="F3061" s="4"/>
    </row>
    <row r="3062" spans="2:6" ht="15" x14ac:dyDescent="0.25">
      <c r="B3062" s="17">
        <v>3570</v>
      </c>
      <c r="C3062" s="17" t="s">
        <v>192</v>
      </c>
      <c r="D3062" s="18">
        <v>772</v>
      </c>
      <c r="F3062" s="4"/>
    </row>
    <row r="3063" spans="2:6" ht="15" x14ac:dyDescent="0.25">
      <c r="B3063" s="17">
        <v>3571</v>
      </c>
      <c r="C3063" s="17" t="s">
        <v>4396</v>
      </c>
      <c r="D3063" s="18">
        <v>794</v>
      </c>
      <c r="F3063" s="4"/>
    </row>
    <row r="3064" spans="2:6" ht="15" x14ac:dyDescent="0.25">
      <c r="B3064" s="17">
        <v>3572</v>
      </c>
      <c r="C3064" s="17" t="s">
        <v>3043</v>
      </c>
      <c r="D3064" s="18">
        <v>927</v>
      </c>
      <c r="F3064" s="4"/>
    </row>
    <row r="3065" spans="2:6" ht="15" x14ac:dyDescent="0.25">
      <c r="B3065" s="17">
        <v>3573</v>
      </c>
      <c r="C3065" s="17" t="s">
        <v>4395</v>
      </c>
      <c r="D3065" s="18">
        <v>802</v>
      </c>
      <c r="F3065" s="4"/>
    </row>
    <row r="3066" spans="2:6" ht="15" x14ac:dyDescent="0.25">
      <c r="B3066" s="17">
        <v>3574</v>
      </c>
      <c r="C3066" s="17" t="s">
        <v>4394</v>
      </c>
      <c r="D3066" s="18">
        <v>746</v>
      </c>
      <c r="F3066" s="4"/>
    </row>
    <row r="3067" spans="2:6" ht="15" x14ac:dyDescent="0.25">
      <c r="B3067" s="17">
        <v>3575</v>
      </c>
      <c r="C3067" s="17" t="s">
        <v>4393</v>
      </c>
      <c r="D3067" s="18">
        <v>777</v>
      </c>
      <c r="F3067" s="4"/>
    </row>
    <row r="3068" spans="2:6" ht="15" x14ac:dyDescent="0.25">
      <c r="B3068" s="17">
        <v>3576</v>
      </c>
      <c r="C3068" s="17" t="s">
        <v>2214</v>
      </c>
      <c r="D3068" s="18">
        <v>797</v>
      </c>
      <c r="F3068" s="4"/>
    </row>
    <row r="3069" spans="2:6" ht="15" x14ac:dyDescent="0.25">
      <c r="B3069" s="17">
        <v>3577</v>
      </c>
      <c r="C3069" s="17" t="s">
        <v>4392</v>
      </c>
      <c r="D3069" s="18">
        <v>977</v>
      </c>
      <c r="F3069" s="4"/>
    </row>
    <row r="3070" spans="2:6" ht="15" x14ac:dyDescent="0.25">
      <c r="B3070" s="17">
        <v>3578</v>
      </c>
      <c r="C3070" s="17" t="s">
        <v>4391</v>
      </c>
      <c r="D3070" s="18">
        <v>967</v>
      </c>
      <c r="F3070" s="4"/>
    </row>
    <row r="3071" spans="2:6" ht="15" x14ac:dyDescent="0.25">
      <c r="B3071" s="17">
        <v>3579</v>
      </c>
      <c r="C3071" s="17" t="s">
        <v>2290</v>
      </c>
      <c r="D3071" s="18">
        <v>910</v>
      </c>
      <c r="F3071" s="4"/>
    </row>
    <row r="3072" spans="2:6" ht="15" x14ac:dyDescent="0.25">
      <c r="B3072" s="17">
        <v>3580</v>
      </c>
      <c r="C3072" s="17" t="s">
        <v>4390</v>
      </c>
      <c r="D3072" s="18">
        <v>748</v>
      </c>
      <c r="F3072" s="4"/>
    </row>
    <row r="3073" spans="2:6" ht="15" x14ac:dyDescent="0.25">
      <c r="B3073" s="17">
        <v>3581</v>
      </c>
      <c r="C3073" s="17" t="s">
        <v>4389</v>
      </c>
      <c r="D3073" s="18">
        <v>921</v>
      </c>
      <c r="F3073" s="4"/>
    </row>
    <row r="3074" spans="2:6" ht="15" x14ac:dyDescent="0.25">
      <c r="B3074" s="17">
        <v>3582</v>
      </c>
      <c r="C3074" s="17" t="s">
        <v>4388</v>
      </c>
      <c r="D3074" s="18">
        <v>897</v>
      </c>
      <c r="F3074" s="4"/>
    </row>
    <row r="3075" spans="2:6" ht="15" x14ac:dyDescent="0.25">
      <c r="B3075" s="17">
        <v>3583</v>
      </c>
      <c r="C3075" s="17" t="s">
        <v>4387</v>
      </c>
      <c r="D3075" s="18">
        <v>951</v>
      </c>
      <c r="F3075" s="4"/>
    </row>
    <row r="3076" spans="2:6" ht="15" x14ac:dyDescent="0.25">
      <c r="B3076" s="17">
        <v>3584</v>
      </c>
      <c r="C3076" s="17" t="s">
        <v>4386</v>
      </c>
      <c r="D3076" s="18">
        <v>794</v>
      </c>
      <c r="F3076" s="4"/>
    </row>
    <row r="3077" spans="2:6" ht="15" x14ac:dyDescent="0.25">
      <c r="B3077" s="17">
        <v>3585</v>
      </c>
      <c r="C3077" s="17" t="s">
        <v>4385</v>
      </c>
      <c r="D3077" s="18">
        <v>757</v>
      </c>
      <c r="F3077" s="4"/>
    </row>
    <row r="3078" spans="2:6" ht="15" x14ac:dyDescent="0.25">
      <c r="B3078" s="17">
        <v>3586</v>
      </c>
      <c r="C3078" s="17" t="s">
        <v>4384</v>
      </c>
      <c r="D3078" s="18">
        <v>931</v>
      </c>
      <c r="F3078" s="4"/>
    </row>
    <row r="3079" spans="2:6" ht="15" x14ac:dyDescent="0.25">
      <c r="B3079" s="17">
        <v>3587</v>
      </c>
      <c r="C3079" s="17" t="s">
        <v>4383</v>
      </c>
      <c r="D3079" s="18">
        <v>917</v>
      </c>
      <c r="F3079" s="4"/>
    </row>
    <row r="3080" spans="2:6" ht="15" x14ac:dyDescent="0.25">
      <c r="B3080" s="17">
        <v>3601</v>
      </c>
      <c r="C3080" s="17" t="s">
        <v>4382</v>
      </c>
      <c r="D3080" s="18">
        <v>661</v>
      </c>
      <c r="F3080" s="4"/>
    </row>
    <row r="3081" spans="2:6" ht="15" x14ac:dyDescent="0.25">
      <c r="B3081" s="17">
        <v>3602</v>
      </c>
      <c r="C3081" s="17" t="s">
        <v>218</v>
      </c>
      <c r="D3081" s="18">
        <v>655</v>
      </c>
      <c r="F3081" s="4"/>
    </row>
    <row r="3082" spans="2:6" ht="15" x14ac:dyDescent="0.25">
      <c r="B3082" s="17">
        <v>3603</v>
      </c>
      <c r="C3082" s="17" t="s">
        <v>4381</v>
      </c>
      <c r="D3082" s="18">
        <v>645</v>
      </c>
      <c r="F3082" s="4"/>
    </row>
    <row r="3083" spans="2:6" ht="15" x14ac:dyDescent="0.25">
      <c r="B3083" s="17">
        <v>3604</v>
      </c>
      <c r="C3083" s="17" t="s">
        <v>4380</v>
      </c>
      <c r="D3083" s="18">
        <v>638</v>
      </c>
      <c r="F3083" s="4"/>
    </row>
    <row r="3084" spans="2:6" ht="15" x14ac:dyDescent="0.25">
      <c r="B3084" s="17">
        <v>3605</v>
      </c>
      <c r="C3084" s="17" t="s">
        <v>4379</v>
      </c>
      <c r="D3084" s="18">
        <v>637</v>
      </c>
      <c r="F3084" s="4"/>
    </row>
    <row r="3085" spans="2:6" ht="15" x14ac:dyDescent="0.25">
      <c r="B3085" s="17">
        <v>3606</v>
      </c>
      <c r="C3085" s="17" t="s">
        <v>4378</v>
      </c>
      <c r="D3085" s="18">
        <v>647</v>
      </c>
      <c r="F3085" s="4"/>
    </row>
    <row r="3086" spans="2:6" ht="15" x14ac:dyDescent="0.25">
      <c r="B3086" s="17">
        <v>3607</v>
      </c>
      <c r="C3086" s="17" t="s">
        <v>4377</v>
      </c>
      <c r="D3086" s="18">
        <v>671</v>
      </c>
      <c r="F3086" s="4"/>
    </row>
    <row r="3087" spans="2:6" ht="15" x14ac:dyDescent="0.25">
      <c r="B3087" s="17">
        <v>3608</v>
      </c>
      <c r="C3087" s="17" t="s">
        <v>4376</v>
      </c>
      <c r="D3087" s="18">
        <v>692</v>
      </c>
      <c r="F3087" s="4"/>
    </row>
    <row r="3088" spans="2:6" ht="15" x14ac:dyDescent="0.25">
      <c r="B3088" s="17">
        <v>3609</v>
      </c>
      <c r="C3088" s="17" t="s">
        <v>4375</v>
      </c>
      <c r="D3088" s="18">
        <v>664</v>
      </c>
      <c r="F3088" s="4"/>
    </row>
    <row r="3089" spans="2:6" ht="15" x14ac:dyDescent="0.25">
      <c r="B3089" s="17">
        <v>3610</v>
      </c>
      <c r="C3089" s="17" t="s">
        <v>4374</v>
      </c>
      <c r="D3089" s="18">
        <v>658</v>
      </c>
      <c r="F3089" s="4"/>
    </row>
    <row r="3090" spans="2:6" ht="15" x14ac:dyDescent="0.25">
      <c r="B3090" s="17">
        <v>3611</v>
      </c>
      <c r="C3090" s="17" t="s">
        <v>4373</v>
      </c>
      <c r="D3090" s="18">
        <v>686</v>
      </c>
      <c r="F3090" s="4"/>
    </row>
    <row r="3091" spans="2:6" ht="15" x14ac:dyDescent="0.25">
      <c r="B3091" s="17">
        <v>3612</v>
      </c>
      <c r="C3091" s="17" t="s">
        <v>1434</v>
      </c>
      <c r="D3091" s="18">
        <v>687</v>
      </c>
      <c r="F3091" s="4"/>
    </row>
    <row r="3092" spans="2:6" ht="15" x14ac:dyDescent="0.25">
      <c r="B3092" s="17">
        <v>3613</v>
      </c>
      <c r="C3092" s="17" t="s">
        <v>4372</v>
      </c>
      <c r="D3092" s="18">
        <v>679</v>
      </c>
      <c r="F3092" s="4"/>
    </row>
    <row r="3093" spans="2:6" ht="15" x14ac:dyDescent="0.25">
      <c r="B3093" s="17">
        <v>3614</v>
      </c>
      <c r="C3093" s="17" t="s">
        <v>4371</v>
      </c>
      <c r="D3093" s="18">
        <v>690</v>
      </c>
      <c r="F3093" s="4"/>
    </row>
    <row r="3094" spans="2:6" ht="15" x14ac:dyDescent="0.25">
      <c r="B3094" s="17">
        <v>3615</v>
      </c>
      <c r="C3094" s="17" t="s">
        <v>4370</v>
      </c>
      <c r="D3094" s="18">
        <v>644</v>
      </c>
      <c r="F3094" s="4"/>
    </row>
    <row r="3095" spans="2:6" ht="15" x14ac:dyDescent="0.25">
      <c r="B3095" s="17">
        <v>3616</v>
      </c>
      <c r="C3095" s="17" t="s">
        <v>4369</v>
      </c>
      <c r="D3095" s="18">
        <v>644</v>
      </c>
      <c r="F3095" s="4"/>
    </row>
    <row r="3096" spans="2:6" ht="15" x14ac:dyDescent="0.25">
      <c r="B3096" s="17">
        <v>3617</v>
      </c>
      <c r="C3096" s="17" t="s">
        <v>4368</v>
      </c>
      <c r="D3096" s="18">
        <v>640</v>
      </c>
      <c r="F3096" s="4"/>
    </row>
    <row r="3097" spans="2:6" ht="15" x14ac:dyDescent="0.25">
      <c r="B3097" s="17">
        <v>3618</v>
      </c>
      <c r="C3097" s="17" t="s">
        <v>4367</v>
      </c>
      <c r="D3097" s="18">
        <v>710</v>
      </c>
      <c r="F3097" s="4"/>
    </row>
    <row r="3098" spans="2:6" ht="15" x14ac:dyDescent="0.25">
      <c r="B3098" s="17">
        <v>3619</v>
      </c>
      <c r="C3098" s="17" t="s">
        <v>4366</v>
      </c>
      <c r="D3098" s="18">
        <v>743</v>
      </c>
      <c r="F3098" s="4"/>
    </row>
    <row r="3099" spans="2:6" ht="15" x14ac:dyDescent="0.25">
      <c r="B3099" s="17">
        <v>3620</v>
      </c>
      <c r="C3099" s="17" t="s">
        <v>4365</v>
      </c>
      <c r="D3099" s="18">
        <v>693</v>
      </c>
      <c r="F3099" s="4"/>
    </row>
    <row r="3100" spans="2:6" ht="15" x14ac:dyDescent="0.25">
      <c r="B3100" s="17">
        <v>3621</v>
      </c>
      <c r="C3100" s="17" t="s">
        <v>4364</v>
      </c>
      <c r="D3100" s="18">
        <v>749</v>
      </c>
      <c r="F3100" s="4"/>
    </row>
    <row r="3101" spans="2:6" ht="15" x14ac:dyDescent="0.25">
      <c r="B3101" s="17">
        <v>3622</v>
      </c>
      <c r="C3101" s="17" t="s">
        <v>4363</v>
      </c>
      <c r="D3101" s="18">
        <v>671</v>
      </c>
      <c r="F3101" s="4"/>
    </row>
    <row r="3102" spans="2:6" ht="15" x14ac:dyDescent="0.25">
      <c r="B3102" s="17">
        <v>3623</v>
      </c>
      <c r="C3102" s="17" t="s">
        <v>4362</v>
      </c>
      <c r="D3102" s="18">
        <v>678</v>
      </c>
      <c r="F3102" s="4"/>
    </row>
    <row r="3103" spans="2:6" ht="15" x14ac:dyDescent="0.25">
      <c r="B3103" s="17">
        <v>3624</v>
      </c>
      <c r="C3103" s="17" t="s">
        <v>1261</v>
      </c>
      <c r="D3103" s="18">
        <v>664</v>
      </c>
      <c r="F3103" s="4"/>
    </row>
    <row r="3104" spans="2:6" ht="15" x14ac:dyDescent="0.25">
      <c r="B3104" s="17">
        <v>3625</v>
      </c>
      <c r="C3104" s="17" t="s">
        <v>4361</v>
      </c>
      <c r="D3104" s="18">
        <v>674</v>
      </c>
      <c r="F3104" s="4"/>
    </row>
    <row r="3105" spans="2:6" ht="15" x14ac:dyDescent="0.25">
      <c r="B3105" s="17">
        <v>3626</v>
      </c>
      <c r="C3105" s="17" t="s">
        <v>4360</v>
      </c>
      <c r="D3105" s="18">
        <v>682</v>
      </c>
      <c r="F3105" s="4"/>
    </row>
    <row r="3106" spans="2:6" ht="15" x14ac:dyDescent="0.25">
      <c r="B3106" s="17">
        <v>3627</v>
      </c>
      <c r="C3106" s="17" t="s">
        <v>4359</v>
      </c>
      <c r="D3106" s="18">
        <v>702</v>
      </c>
      <c r="F3106" s="4"/>
    </row>
    <row r="3107" spans="2:6" ht="15" x14ac:dyDescent="0.25">
      <c r="B3107" s="17">
        <v>3628</v>
      </c>
      <c r="C3107" s="17" t="s">
        <v>4358</v>
      </c>
      <c r="D3107" s="18">
        <v>666</v>
      </c>
      <c r="F3107" s="4"/>
    </row>
    <row r="3108" spans="2:6" ht="15" x14ac:dyDescent="0.25">
      <c r="B3108" s="17">
        <v>3629</v>
      </c>
      <c r="C3108" s="17" t="s">
        <v>4357</v>
      </c>
      <c r="D3108" s="18">
        <v>681</v>
      </c>
      <c r="F3108" s="4"/>
    </row>
    <row r="3109" spans="2:6" ht="15" x14ac:dyDescent="0.25">
      <c r="B3109" s="17">
        <v>3630</v>
      </c>
      <c r="C3109" s="17" t="s">
        <v>4356</v>
      </c>
      <c r="D3109" s="18">
        <v>648</v>
      </c>
      <c r="F3109" s="4"/>
    </row>
    <row r="3110" spans="2:6" ht="15" x14ac:dyDescent="0.25">
      <c r="B3110" s="17">
        <v>3631</v>
      </c>
      <c r="C3110" s="17" t="s">
        <v>4355</v>
      </c>
      <c r="D3110" s="18">
        <v>740</v>
      </c>
      <c r="F3110" s="4"/>
    </row>
    <row r="3111" spans="2:6" ht="15" x14ac:dyDescent="0.25">
      <c r="B3111" s="17">
        <v>3632</v>
      </c>
      <c r="C3111" s="17" t="s">
        <v>4354</v>
      </c>
      <c r="D3111" s="18">
        <v>685</v>
      </c>
      <c r="F3111" s="4"/>
    </row>
    <row r="3112" spans="2:6" ht="15" x14ac:dyDescent="0.25">
      <c r="B3112" s="17">
        <v>3633</v>
      </c>
      <c r="C3112" s="17" t="s">
        <v>4353</v>
      </c>
      <c r="D3112" s="18">
        <v>711</v>
      </c>
      <c r="F3112" s="4"/>
    </row>
    <row r="3113" spans="2:6" ht="15" x14ac:dyDescent="0.25">
      <c r="B3113" s="17">
        <v>3634</v>
      </c>
      <c r="C3113" s="17" t="s">
        <v>4352</v>
      </c>
      <c r="D3113" s="18">
        <v>732</v>
      </c>
      <c r="F3113" s="4"/>
    </row>
    <row r="3114" spans="2:6" ht="15" x14ac:dyDescent="0.25">
      <c r="B3114" s="17">
        <v>3635</v>
      </c>
      <c r="C3114" s="17" t="s">
        <v>4351</v>
      </c>
      <c r="D3114" s="18">
        <v>648</v>
      </c>
      <c r="F3114" s="4"/>
    </row>
    <row r="3115" spans="2:6" ht="15" x14ac:dyDescent="0.25">
      <c r="B3115" s="17">
        <v>3636</v>
      </c>
      <c r="C3115" s="17" t="s">
        <v>4350</v>
      </c>
      <c r="D3115" s="18">
        <v>653</v>
      </c>
      <c r="F3115" s="4"/>
    </row>
    <row r="3116" spans="2:6" ht="15" x14ac:dyDescent="0.25">
      <c r="B3116" s="17">
        <v>3637</v>
      </c>
      <c r="C3116" s="17" t="s">
        <v>4349</v>
      </c>
      <c r="D3116" s="18">
        <v>665</v>
      </c>
      <c r="F3116" s="4"/>
    </row>
    <row r="3117" spans="2:6" ht="15" x14ac:dyDescent="0.25">
      <c r="B3117" s="17">
        <v>3638</v>
      </c>
      <c r="C3117" s="17" t="s">
        <v>4348</v>
      </c>
      <c r="D3117" s="18">
        <v>749</v>
      </c>
      <c r="F3117" s="4"/>
    </row>
    <row r="3118" spans="2:6" ht="15" x14ac:dyDescent="0.25">
      <c r="B3118" s="17">
        <v>3639</v>
      </c>
      <c r="C3118" s="17" t="s">
        <v>4347</v>
      </c>
      <c r="D3118" s="18">
        <v>747</v>
      </c>
      <c r="F3118" s="4"/>
    </row>
    <row r="3119" spans="2:6" ht="15" x14ac:dyDescent="0.25">
      <c r="B3119" s="17">
        <v>3640</v>
      </c>
      <c r="C3119" s="17" t="s">
        <v>4346</v>
      </c>
      <c r="D3119" s="18">
        <v>715</v>
      </c>
      <c r="F3119" s="4"/>
    </row>
    <row r="3120" spans="2:6" ht="15" x14ac:dyDescent="0.25">
      <c r="B3120" s="17">
        <v>3641</v>
      </c>
      <c r="C3120" s="17" t="s">
        <v>4345</v>
      </c>
      <c r="D3120" s="18">
        <v>662</v>
      </c>
      <c r="F3120" s="4"/>
    </row>
    <row r="3121" spans="2:6" ht="15" x14ac:dyDescent="0.25">
      <c r="B3121" s="17">
        <v>3642</v>
      </c>
      <c r="C3121" s="17" t="s">
        <v>4344</v>
      </c>
      <c r="D3121" s="18">
        <v>732</v>
      </c>
      <c r="F3121" s="4"/>
    </row>
    <row r="3122" spans="2:6" ht="15" x14ac:dyDescent="0.25">
      <c r="B3122" s="17">
        <v>3643</v>
      </c>
      <c r="C3122" s="17" t="s">
        <v>4343</v>
      </c>
      <c r="D3122" s="18">
        <v>806</v>
      </c>
      <c r="F3122" s="4"/>
    </row>
    <row r="3123" spans="2:6" ht="15" x14ac:dyDescent="0.25">
      <c r="B3123" s="17">
        <v>3644</v>
      </c>
      <c r="C3123" s="17" t="s">
        <v>4342</v>
      </c>
      <c r="D3123" s="18">
        <v>701</v>
      </c>
      <c r="F3123" s="4"/>
    </row>
    <row r="3124" spans="2:6" ht="15" x14ac:dyDescent="0.25">
      <c r="B3124" s="17">
        <v>3645</v>
      </c>
      <c r="C3124" s="17" t="s">
        <v>4341</v>
      </c>
      <c r="D3124" s="18">
        <v>800</v>
      </c>
      <c r="F3124" s="4"/>
    </row>
    <row r="3125" spans="2:6" ht="15" x14ac:dyDescent="0.25">
      <c r="B3125" s="17">
        <v>3646</v>
      </c>
      <c r="C3125" s="17" t="s">
        <v>4340</v>
      </c>
      <c r="D3125" s="18">
        <v>853</v>
      </c>
      <c r="F3125" s="4"/>
    </row>
    <row r="3126" spans="2:6" ht="15" x14ac:dyDescent="0.25">
      <c r="B3126" s="17">
        <v>3647</v>
      </c>
      <c r="C3126" s="17" t="s">
        <v>4339</v>
      </c>
      <c r="D3126" s="18">
        <v>766</v>
      </c>
      <c r="F3126" s="4"/>
    </row>
    <row r="3127" spans="2:6" ht="15" x14ac:dyDescent="0.25">
      <c r="B3127" s="17">
        <v>3648</v>
      </c>
      <c r="C3127" s="17" t="s">
        <v>4338</v>
      </c>
      <c r="D3127" s="18">
        <v>836</v>
      </c>
      <c r="F3127" s="4"/>
    </row>
    <row r="3128" spans="2:6" ht="15" x14ac:dyDescent="0.25">
      <c r="B3128" s="17">
        <v>3649</v>
      </c>
      <c r="C3128" s="17" t="s">
        <v>4337</v>
      </c>
      <c r="D3128" s="18">
        <v>695</v>
      </c>
      <c r="F3128" s="4"/>
    </row>
    <row r="3129" spans="2:6" ht="15" x14ac:dyDescent="0.25">
      <c r="B3129" s="17">
        <v>3650</v>
      </c>
      <c r="C3129" s="17" t="s">
        <v>4336</v>
      </c>
      <c r="D3129" s="18">
        <v>731</v>
      </c>
      <c r="F3129" s="4"/>
    </row>
    <row r="3130" spans="2:6" ht="15" x14ac:dyDescent="0.25">
      <c r="B3130" s="17">
        <v>3651</v>
      </c>
      <c r="C3130" s="17" t="s">
        <v>4335</v>
      </c>
      <c r="D3130" s="18">
        <v>717</v>
      </c>
      <c r="F3130" s="4"/>
    </row>
    <row r="3131" spans="2:6" ht="15" x14ac:dyDescent="0.25">
      <c r="B3131" s="17">
        <v>3652</v>
      </c>
      <c r="C3131" s="17" t="s">
        <v>4334</v>
      </c>
      <c r="D3131" s="18">
        <v>741</v>
      </c>
      <c r="F3131" s="4"/>
    </row>
    <row r="3132" spans="2:6" ht="15" x14ac:dyDescent="0.25">
      <c r="B3132" s="17">
        <v>3653</v>
      </c>
      <c r="C3132" s="17" t="s">
        <v>4333</v>
      </c>
      <c r="D3132" s="18">
        <v>720</v>
      </c>
      <c r="F3132" s="4"/>
    </row>
    <row r="3133" spans="2:6" ht="15" x14ac:dyDescent="0.25">
      <c r="B3133" s="17">
        <v>3654</v>
      </c>
      <c r="C3133" s="17" t="s">
        <v>4332</v>
      </c>
      <c r="D3133" s="18">
        <v>730</v>
      </c>
      <c r="F3133" s="4"/>
    </row>
    <row r="3134" spans="2:6" ht="15" x14ac:dyDescent="0.25">
      <c r="B3134" s="17">
        <v>3655</v>
      </c>
      <c r="C3134" s="17" t="s">
        <v>2051</v>
      </c>
      <c r="D3134" s="18">
        <v>748</v>
      </c>
      <c r="F3134" s="4"/>
    </row>
    <row r="3135" spans="2:6" ht="15" x14ac:dyDescent="0.25">
      <c r="B3135" s="17">
        <v>3656</v>
      </c>
      <c r="C3135" s="17" t="s">
        <v>4331</v>
      </c>
      <c r="D3135" s="18">
        <v>703</v>
      </c>
      <c r="F3135" s="4"/>
    </row>
    <row r="3136" spans="2:6" ht="15" x14ac:dyDescent="0.25">
      <c r="B3136" s="17">
        <v>3657</v>
      </c>
      <c r="C3136" s="17" t="s">
        <v>4330</v>
      </c>
      <c r="D3136" s="18">
        <v>713</v>
      </c>
      <c r="F3136" s="4"/>
    </row>
    <row r="3137" spans="2:6" ht="15" x14ac:dyDescent="0.25">
      <c r="B3137" s="17">
        <v>3658</v>
      </c>
      <c r="C3137" s="17" t="s">
        <v>4329</v>
      </c>
      <c r="D3137" s="18">
        <v>686</v>
      </c>
      <c r="F3137" s="4"/>
    </row>
    <row r="3138" spans="2:6" ht="15" x14ac:dyDescent="0.25">
      <c r="B3138" s="17">
        <v>3659</v>
      </c>
      <c r="C3138" s="17" t="s">
        <v>4328</v>
      </c>
      <c r="D3138" s="18">
        <v>699</v>
      </c>
      <c r="F3138" s="4"/>
    </row>
    <row r="3139" spans="2:6" ht="15" x14ac:dyDescent="0.25">
      <c r="B3139" s="17">
        <v>3660</v>
      </c>
      <c r="C3139" s="17" t="s">
        <v>4327</v>
      </c>
      <c r="D3139" s="18">
        <v>689</v>
      </c>
      <c r="F3139" s="4"/>
    </row>
    <row r="3140" spans="2:6" ht="15" x14ac:dyDescent="0.25">
      <c r="B3140" s="17">
        <v>3661</v>
      </c>
      <c r="C3140" s="17" t="s">
        <v>4326</v>
      </c>
      <c r="D3140" s="18">
        <v>706</v>
      </c>
      <c r="F3140" s="4"/>
    </row>
    <row r="3141" spans="2:6" ht="15" x14ac:dyDescent="0.25">
      <c r="B3141" s="17">
        <v>3662</v>
      </c>
      <c r="C3141" s="17" t="s">
        <v>4325</v>
      </c>
      <c r="D3141" s="18">
        <v>748</v>
      </c>
      <c r="F3141" s="4"/>
    </row>
    <row r="3142" spans="2:6" ht="15" x14ac:dyDescent="0.25">
      <c r="B3142" s="17">
        <v>3663</v>
      </c>
      <c r="C3142" s="17" t="s">
        <v>4324</v>
      </c>
      <c r="D3142" s="18">
        <v>717</v>
      </c>
      <c r="F3142" s="4"/>
    </row>
    <row r="3143" spans="2:6" ht="15" x14ac:dyDescent="0.25">
      <c r="B3143" s="17">
        <v>3664</v>
      </c>
      <c r="C3143" s="17" t="s">
        <v>4323</v>
      </c>
      <c r="D3143" s="18">
        <v>760</v>
      </c>
      <c r="F3143" s="4"/>
    </row>
    <row r="3144" spans="2:6" ht="15" x14ac:dyDescent="0.25">
      <c r="B3144" s="17">
        <v>3665</v>
      </c>
      <c r="C3144" s="17" t="s">
        <v>4322</v>
      </c>
      <c r="D3144" s="18">
        <v>742</v>
      </c>
      <c r="F3144" s="4"/>
    </row>
    <row r="3145" spans="2:6" ht="15" x14ac:dyDescent="0.25">
      <c r="B3145" s="17">
        <v>3666</v>
      </c>
      <c r="C3145" s="17" t="s">
        <v>4321</v>
      </c>
      <c r="D3145" s="18">
        <v>712</v>
      </c>
      <c r="F3145" s="4"/>
    </row>
    <row r="3146" spans="2:6" ht="15" x14ac:dyDescent="0.25">
      <c r="B3146" s="17">
        <v>3667</v>
      </c>
      <c r="C3146" s="17" t="s">
        <v>4320</v>
      </c>
      <c r="D3146" s="18">
        <v>749</v>
      </c>
      <c r="F3146" s="4"/>
    </row>
    <row r="3147" spans="2:6" ht="15" x14ac:dyDescent="0.25">
      <c r="B3147" s="17">
        <v>3668</v>
      </c>
      <c r="C3147" s="17" t="s">
        <v>931</v>
      </c>
      <c r="D3147" s="18">
        <v>712</v>
      </c>
      <c r="F3147" s="4"/>
    </row>
    <row r="3148" spans="2:6" ht="15" x14ac:dyDescent="0.25">
      <c r="B3148" s="17">
        <v>3669</v>
      </c>
      <c r="C3148" s="17" t="s">
        <v>1437</v>
      </c>
      <c r="D3148" s="18">
        <v>743</v>
      </c>
      <c r="F3148" s="4"/>
    </row>
    <row r="3149" spans="2:6" ht="15" x14ac:dyDescent="0.25">
      <c r="B3149" s="17">
        <v>3670</v>
      </c>
      <c r="C3149" s="17" t="s">
        <v>4319</v>
      </c>
      <c r="D3149" s="18">
        <v>713</v>
      </c>
      <c r="F3149" s="4"/>
    </row>
    <row r="3150" spans="2:6" ht="15" x14ac:dyDescent="0.25">
      <c r="B3150" s="17">
        <v>3672</v>
      </c>
      <c r="C3150" s="17" t="s">
        <v>4318</v>
      </c>
      <c r="D3150" s="18">
        <v>736</v>
      </c>
      <c r="F3150" s="4"/>
    </row>
    <row r="3151" spans="2:6" ht="15" x14ac:dyDescent="0.25">
      <c r="B3151" s="17">
        <v>3673</v>
      </c>
      <c r="C3151" s="17" t="s">
        <v>4317</v>
      </c>
      <c r="D3151" s="18">
        <v>755</v>
      </c>
      <c r="F3151" s="4"/>
    </row>
    <row r="3152" spans="2:6" ht="15" x14ac:dyDescent="0.25">
      <c r="B3152" s="17">
        <v>3674</v>
      </c>
      <c r="C3152" s="17" t="s">
        <v>4316</v>
      </c>
      <c r="D3152" s="18">
        <v>755</v>
      </c>
      <c r="F3152" s="4"/>
    </row>
    <row r="3153" spans="2:6" ht="15" x14ac:dyDescent="0.25">
      <c r="B3153" s="17">
        <v>3675</v>
      </c>
      <c r="C3153" s="17" t="s">
        <v>4315</v>
      </c>
      <c r="D3153" s="18">
        <v>744</v>
      </c>
      <c r="F3153" s="4"/>
    </row>
    <row r="3154" spans="2:6" ht="15" x14ac:dyDescent="0.25">
      <c r="B3154" s="17">
        <v>3676</v>
      </c>
      <c r="C3154" s="17" t="s">
        <v>4314</v>
      </c>
      <c r="D3154" s="18">
        <v>773</v>
      </c>
      <c r="F3154" s="4"/>
    </row>
    <row r="3155" spans="2:6" ht="15" x14ac:dyDescent="0.25">
      <c r="B3155" s="17">
        <v>3677</v>
      </c>
      <c r="C3155" s="17" t="s">
        <v>4313</v>
      </c>
      <c r="D3155" s="18">
        <v>775</v>
      </c>
      <c r="F3155" s="4"/>
    </row>
    <row r="3156" spans="2:6" ht="15" x14ac:dyDescent="0.25">
      <c r="B3156" s="17">
        <v>3678</v>
      </c>
      <c r="C3156" s="17" t="s">
        <v>4312</v>
      </c>
      <c r="D3156" s="18">
        <v>788</v>
      </c>
      <c r="F3156" s="4"/>
    </row>
    <row r="3157" spans="2:6" ht="15" x14ac:dyDescent="0.25">
      <c r="B3157" s="17">
        <v>3679</v>
      </c>
      <c r="C3157" s="17" t="s">
        <v>4311</v>
      </c>
      <c r="D3157" s="18">
        <v>736</v>
      </c>
      <c r="F3157" s="4"/>
    </row>
    <row r="3158" spans="2:6" ht="15" x14ac:dyDescent="0.25">
      <c r="B3158" s="17">
        <v>3680</v>
      </c>
      <c r="C3158" s="17" t="s">
        <v>1383</v>
      </c>
      <c r="D3158" s="18">
        <v>757</v>
      </c>
      <c r="F3158" s="4"/>
    </row>
    <row r="3159" spans="2:6" ht="15" x14ac:dyDescent="0.25">
      <c r="B3159" s="17">
        <v>3681</v>
      </c>
      <c r="C3159" s="17" t="s">
        <v>4310</v>
      </c>
      <c r="D3159" s="18">
        <v>752</v>
      </c>
      <c r="F3159" s="4"/>
    </row>
    <row r="3160" spans="2:6" ht="15" x14ac:dyDescent="0.25">
      <c r="B3160" s="17">
        <v>3682</v>
      </c>
      <c r="C3160" s="17" t="s">
        <v>4309</v>
      </c>
      <c r="D3160" s="18">
        <v>775</v>
      </c>
      <c r="F3160" s="4"/>
    </row>
    <row r="3161" spans="2:6" ht="15" x14ac:dyDescent="0.25">
      <c r="B3161" s="17">
        <v>3684</v>
      </c>
      <c r="C3161" s="17" t="s">
        <v>4308</v>
      </c>
      <c r="D3161" s="18">
        <v>701</v>
      </c>
      <c r="F3161" s="4"/>
    </row>
    <row r="3162" spans="2:6" ht="15" x14ac:dyDescent="0.25">
      <c r="B3162" s="17">
        <v>3685</v>
      </c>
      <c r="C3162" s="17" t="s">
        <v>4307</v>
      </c>
      <c r="D3162" s="18">
        <v>698</v>
      </c>
      <c r="F3162" s="4"/>
    </row>
    <row r="3163" spans="2:6" ht="15" x14ac:dyDescent="0.25">
      <c r="B3163" s="17">
        <v>3686</v>
      </c>
      <c r="C3163" s="17" t="s">
        <v>4306</v>
      </c>
      <c r="D3163" s="18">
        <v>721</v>
      </c>
      <c r="F3163" s="4"/>
    </row>
    <row r="3164" spans="2:6" ht="15" x14ac:dyDescent="0.25">
      <c r="B3164" s="17">
        <v>3687</v>
      </c>
      <c r="C3164" s="17" t="s">
        <v>4305</v>
      </c>
      <c r="D3164" s="18">
        <v>694</v>
      </c>
      <c r="F3164" s="4"/>
    </row>
    <row r="3165" spans="2:6" ht="15" x14ac:dyDescent="0.25">
      <c r="B3165" s="17">
        <v>3688</v>
      </c>
      <c r="C3165" s="17" t="s">
        <v>4304</v>
      </c>
      <c r="D3165" s="18">
        <v>711</v>
      </c>
      <c r="F3165" s="4"/>
    </row>
    <row r="3166" spans="2:6" ht="15" x14ac:dyDescent="0.25">
      <c r="B3166" s="17">
        <v>3689</v>
      </c>
      <c r="C3166" s="17" t="s">
        <v>4303</v>
      </c>
      <c r="D3166" s="18">
        <v>753</v>
      </c>
      <c r="F3166" s="4"/>
    </row>
    <row r="3167" spans="2:6" ht="15" x14ac:dyDescent="0.25">
      <c r="B3167" s="17">
        <v>3690</v>
      </c>
      <c r="C3167" s="17" t="s">
        <v>1380</v>
      </c>
      <c r="D3167" s="18">
        <v>707</v>
      </c>
      <c r="F3167" s="4"/>
    </row>
    <row r="3168" spans="2:6" ht="15" x14ac:dyDescent="0.25">
      <c r="B3168" s="17">
        <v>3701</v>
      </c>
      <c r="C3168" s="17" t="s">
        <v>3295</v>
      </c>
      <c r="D3168" s="18">
        <v>691</v>
      </c>
      <c r="F3168" s="4"/>
    </row>
    <row r="3169" spans="2:6" ht="15" x14ac:dyDescent="0.25">
      <c r="B3169" s="17">
        <v>3702</v>
      </c>
      <c r="C3169" s="17" t="s">
        <v>4302</v>
      </c>
      <c r="D3169" s="18">
        <v>660</v>
      </c>
      <c r="F3169" s="4"/>
    </row>
    <row r="3170" spans="2:6" ht="15" x14ac:dyDescent="0.25">
      <c r="B3170" s="17">
        <v>3703</v>
      </c>
      <c r="C3170" s="17" t="s">
        <v>4301</v>
      </c>
      <c r="D3170" s="18">
        <v>671</v>
      </c>
      <c r="F3170" s="4"/>
    </row>
    <row r="3171" spans="2:6" ht="15" x14ac:dyDescent="0.25">
      <c r="B3171" s="17">
        <v>3704</v>
      </c>
      <c r="C3171" s="17" t="s">
        <v>4300</v>
      </c>
      <c r="D3171" s="18">
        <v>684</v>
      </c>
      <c r="F3171" s="4"/>
    </row>
    <row r="3172" spans="2:6" ht="15" x14ac:dyDescent="0.25">
      <c r="B3172" s="17">
        <v>3705</v>
      </c>
      <c r="C3172" s="17" t="s">
        <v>4299</v>
      </c>
      <c r="D3172" s="18">
        <v>668</v>
      </c>
      <c r="F3172" s="4"/>
    </row>
    <row r="3173" spans="2:6" ht="15" x14ac:dyDescent="0.25">
      <c r="B3173" s="17">
        <v>3706</v>
      </c>
      <c r="C3173" s="17" t="s">
        <v>4298</v>
      </c>
      <c r="D3173" s="18">
        <v>651</v>
      </c>
      <c r="F3173" s="4"/>
    </row>
    <row r="3174" spans="2:6" ht="15" x14ac:dyDescent="0.25">
      <c r="B3174" s="17">
        <v>3707</v>
      </c>
      <c r="C3174" s="17" t="s">
        <v>4297</v>
      </c>
      <c r="D3174" s="18">
        <v>686</v>
      </c>
      <c r="F3174" s="4"/>
    </row>
    <row r="3175" spans="2:6" ht="15" x14ac:dyDescent="0.25">
      <c r="B3175" s="17">
        <v>3708</v>
      </c>
      <c r="C3175" s="17" t="s">
        <v>4296</v>
      </c>
      <c r="D3175" s="18">
        <v>772</v>
      </c>
      <c r="F3175" s="4"/>
    </row>
    <row r="3176" spans="2:6" ht="15" x14ac:dyDescent="0.25">
      <c r="B3176" s="17">
        <v>3709</v>
      </c>
      <c r="C3176" s="17" t="s">
        <v>3388</v>
      </c>
      <c r="D3176" s="18">
        <v>746</v>
      </c>
      <c r="F3176" s="4"/>
    </row>
    <row r="3177" spans="2:6" ht="15" x14ac:dyDescent="0.25">
      <c r="B3177" s="17">
        <v>3710</v>
      </c>
      <c r="C3177" s="17" t="s">
        <v>4295</v>
      </c>
      <c r="D3177" s="18">
        <v>684</v>
      </c>
      <c r="F3177" s="4"/>
    </row>
    <row r="3178" spans="2:6" ht="15" x14ac:dyDescent="0.25">
      <c r="B3178" s="17">
        <v>3711</v>
      </c>
      <c r="C3178" s="17" t="s">
        <v>4294</v>
      </c>
      <c r="D3178" s="18">
        <v>674</v>
      </c>
      <c r="F3178" s="4"/>
    </row>
    <row r="3179" spans="2:6" ht="15" x14ac:dyDescent="0.25">
      <c r="B3179" s="17">
        <v>3712</v>
      </c>
      <c r="C3179" s="17" t="s">
        <v>4293</v>
      </c>
      <c r="D3179" s="18">
        <v>672</v>
      </c>
      <c r="F3179" s="4"/>
    </row>
    <row r="3180" spans="2:6" ht="15" x14ac:dyDescent="0.25">
      <c r="B3180" s="17">
        <v>3713</v>
      </c>
      <c r="C3180" s="17" t="s">
        <v>4292</v>
      </c>
      <c r="D3180" s="18">
        <v>713</v>
      </c>
      <c r="F3180" s="4"/>
    </row>
    <row r="3181" spans="2:6" ht="15" x14ac:dyDescent="0.25">
      <c r="B3181" s="17">
        <v>3714</v>
      </c>
      <c r="C3181" s="17" t="s">
        <v>4291</v>
      </c>
      <c r="D3181" s="18">
        <v>728</v>
      </c>
      <c r="F3181" s="4"/>
    </row>
    <row r="3182" spans="2:6" ht="15" x14ac:dyDescent="0.25">
      <c r="B3182" s="17">
        <v>3715</v>
      </c>
      <c r="C3182" s="17" t="s">
        <v>4290</v>
      </c>
      <c r="D3182" s="18">
        <v>742</v>
      </c>
      <c r="F3182" s="4"/>
    </row>
    <row r="3183" spans="2:6" ht="15" x14ac:dyDescent="0.25">
      <c r="B3183" s="17">
        <v>3716</v>
      </c>
      <c r="C3183" s="17" t="s">
        <v>4289</v>
      </c>
      <c r="D3183" s="18">
        <v>763</v>
      </c>
      <c r="F3183" s="4"/>
    </row>
    <row r="3184" spans="2:6" ht="15" x14ac:dyDescent="0.25">
      <c r="B3184" s="17">
        <v>3717</v>
      </c>
      <c r="C3184" s="17" t="s">
        <v>4288</v>
      </c>
      <c r="D3184" s="18">
        <v>768</v>
      </c>
      <c r="F3184" s="4"/>
    </row>
    <row r="3185" spans="2:6" ht="15" x14ac:dyDescent="0.25">
      <c r="B3185" s="17">
        <v>3718</v>
      </c>
      <c r="C3185" s="17" t="s">
        <v>4287</v>
      </c>
      <c r="D3185" s="18">
        <v>836</v>
      </c>
      <c r="F3185" s="4"/>
    </row>
    <row r="3186" spans="2:6" ht="15" x14ac:dyDescent="0.25">
      <c r="B3186" s="17">
        <v>3719</v>
      </c>
      <c r="C3186" s="17" t="s">
        <v>4286</v>
      </c>
      <c r="D3186" s="18">
        <v>800</v>
      </c>
      <c r="F3186" s="4"/>
    </row>
    <row r="3187" spans="2:6" ht="15" x14ac:dyDescent="0.25">
      <c r="B3187" s="17">
        <v>3720</v>
      </c>
      <c r="C3187" s="17" t="s">
        <v>123</v>
      </c>
      <c r="D3187" s="18">
        <v>787</v>
      </c>
      <c r="F3187" s="4"/>
    </row>
    <row r="3188" spans="2:6" ht="15" x14ac:dyDescent="0.25">
      <c r="B3188" s="17">
        <v>3721</v>
      </c>
      <c r="C3188" s="17" t="s">
        <v>4285</v>
      </c>
      <c r="D3188" s="18">
        <v>828</v>
      </c>
      <c r="F3188" s="4"/>
    </row>
    <row r="3189" spans="2:6" ht="15" x14ac:dyDescent="0.25">
      <c r="B3189" s="17">
        <v>3722</v>
      </c>
      <c r="C3189" s="17" t="s">
        <v>4284</v>
      </c>
      <c r="D3189" s="18">
        <v>897</v>
      </c>
      <c r="F3189" s="4"/>
    </row>
    <row r="3190" spans="2:6" ht="15" x14ac:dyDescent="0.25">
      <c r="B3190" s="17">
        <v>3723</v>
      </c>
      <c r="C3190" s="17" t="s">
        <v>4283</v>
      </c>
      <c r="D3190" s="18">
        <v>861</v>
      </c>
      <c r="F3190" s="4"/>
    </row>
    <row r="3191" spans="2:6" ht="15" x14ac:dyDescent="0.25">
      <c r="B3191" s="17">
        <v>3724</v>
      </c>
      <c r="C3191" s="17" t="s">
        <v>4282</v>
      </c>
      <c r="D3191" s="18">
        <v>839</v>
      </c>
      <c r="F3191" s="4"/>
    </row>
    <row r="3192" spans="2:6" ht="15" x14ac:dyDescent="0.25">
      <c r="B3192" s="17">
        <v>3725</v>
      </c>
      <c r="C3192" s="17" t="s">
        <v>4281</v>
      </c>
      <c r="D3192" s="18">
        <v>860</v>
      </c>
      <c r="F3192" s="4"/>
    </row>
    <row r="3193" spans="2:6" ht="15" x14ac:dyDescent="0.25">
      <c r="B3193" s="17">
        <v>3726</v>
      </c>
      <c r="C3193" s="17" t="s">
        <v>4280</v>
      </c>
      <c r="D3193" s="18">
        <v>793</v>
      </c>
      <c r="F3193" s="4"/>
    </row>
    <row r="3194" spans="2:6" ht="15" x14ac:dyDescent="0.25">
      <c r="B3194" s="17">
        <v>3727</v>
      </c>
      <c r="C3194" s="17" t="s">
        <v>1540</v>
      </c>
      <c r="D3194" s="18">
        <v>827</v>
      </c>
      <c r="F3194" s="4"/>
    </row>
    <row r="3195" spans="2:6" ht="15" x14ac:dyDescent="0.25">
      <c r="B3195" s="17">
        <v>3728</v>
      </c>
      <c r="C3195" s="17" t="s">
        <v>4279</v>
      </c>
      <c r="D3195" s="18">
        <v>802</v>
      </c>
      <c r="F3195" s="4"/>
    </row>
    <row r="3196" spans="2:6" ht="15" x14ac:dyDescent="0.25">
      <c r="B3196" s="17">
        <v>3729</v>
      </c>
      <c r="C3196" s="17" t="s">
        <v>888</v>
      </c>
      <c r="D3196" s="18">
        <v>828</v>
      </c>
      <c r="F3196" s="4"/>
    </row>
    <row r="3197" spans="2:6" ht="15" x14ac:dyDescent="0.25">
      <c r="B3197" s="17">
        <v>3730</v>
      </c>
      <c r="C3197" s="17" t="s">
        <v>4278</v>
      </c>
      <c r="D3197" s="18">
        <v>822</v>
      </c>
      <c r="F3197" s="4"/>
    </row>
    <row r="3198" spans="2:6" ht="15" x14ac:dyDescent="0.25">
      <c r="B3198" s="17">
        <v>3731</v>
      </c>
      <c r="C3198" s="17" t="s">
        <v>4277</v>
      </c>
      <c r="D3198" s="18">
        <v>843</v>
      </c>
      <c r="F3198" s="4"/>
    </row>
    <row r="3199" spans="2:6" ht="15" x14ac:dyDescent="0.25">
      <c r="B3199" s="17">
        <v>3732</v>
      </c>
      <c r="C3199" s="17" t="s">
        <v>3132</v>
      </c>
      <c r="D3199" s="18">
        <v>848</v>
      </c>
      <c r="F3199" s="4"/>
    </row>
    <row r="3200" spans="2:6" ht="15" x14ac:dyDescent="0.25">
      <c r="B3200" s="17">
        <v>3733</v>
      </c>
      <c r="C3200" s="17" t="s">
        <v>4276</v>
      </c>
      <c r="D3200" s="18">
        <v>846</v>
      </c>
      <c r="F3200" s="4"/>
    </row>
    <row r="3201" spans="2:6" ht="15" x14ac:dyDescent="0.25">
      <c r="B3201" s="17">
        <v>3734</v>
      </c>
      <c r="C3201" s="17" t="s">
        <v>4275</v>
      </c>
      <c r="D3201" s="18">
        <v>681</v>
      </c>
      <c r="F3201" s="4"/>
    </row>
    <row r="3202" spans="2:6" ht="15" x14ac:dyDescent="0.25">
      <c r="B3202" s="17">
        <v>3735</v>
      </c>
      <c r="C3202" s="17" t="s">
        <v>4274</v>
      </c>
      <c r="D3202" s="18">
        <v>774</v>
      </c>
      <c r="F3202" s="4"/>
    </row>
    <row r="3203" spans="2:6" ht="15" x14ac:dyDescent="0.25">
      <c r="B3203" s="17">
        <v>3736</v>
      </c>
      <c r="C3203" s="17" t="s">
        <v>4273</v>
      </c>
      <c r="D3203" s="18">
        <v>829</v>
      </c>
      <c r="F3203" s="4"/>
    </row>
    <row r="3204" spans="2:6" ht="15" x14ac:dyDescent="0.25">
      <c r="B3204" s="17">
        <v>3737</v>
      </c>
      <c r="C3204" s="17" t="s">
        <v>4272</v>
      </c>
      <c r="D3204" s="18">
        <v>837</v>
      </c>
      <c r="F3204" s="4"/>
    </row>
    <row r="3205" spans="2:6" ht="15" x14ac:dyDescent="0.25">
      <c r="B3205" s="17">
        <v>3738</v>
      </c>
      <c r="C3205" s="17" t="s">
        <v>4271</v>
      </c>
      <c r="D3205" s="18">
        <v>670</v>
      </c>
      <c r="F3205" s="4"/>
    </row>
    <row r="3206" spans="2:6" ht="15" x14ac:dyDescent="0.25">
      <c r="B3206" s="17">
        <v>3739</v>
      </c>
      <c r="C3206" s="17" t="s">
        <v>4270</v>
      </c>
      <c r="D3206" s="18">
        <v>674</v>
      </c>
      <c r="F3206" s="4"/>
    </row>
    <row r="3207" spans="2:6" ht="15" x14ac:dyDescent="0.25">
      <c r="B3207" s="17">
        <v>3740</v>
      </c>
      <c r="C3207" s="17" t="s">
        <v>4269</v>
      </c>
      <c r="D3207" s="18">
        <v>667</v>
      </c>
      <c r="F3207" s="4"/>
    </row>
    <row r="3208" spans="2:6" ht="15" x14ac:dyDescent="0.25">
      <c r="B3208" s="17">
        <v>3741</v>
      </c>
      <c r="C3208" s="17" t="s">
        <v>4268</v>
      </c>
      <c r="D3208" s="18">
        <v>736</v>
      </c>
      <c r="F3208" s="4"/>
    </row>
    <row r="3209" spans="2:6" ht="15" x14ac:dyDescent="0.25">
      <c r="B3209" s="17">
        <v>3742</v>
      </c>
      <c r="C3209" s="17" t="s">
        <v>4267</v>
      </c>
      <c r="D3209" s="18">
        <v>827</v>
      </c>
      <c r="F3209" s="4"/>
    </row>
    <row r="3210" spans="2:6" ht="15" x14ac:dyDescent="0.25">
      <c r="B3210" s="17">
        <v>3743</v>
      </c>
      <c r="C3210" s="17" t="s">
        <v>4266</v>
      </c>
      <c r="D3210" s="18">
        <v>826</v>
      </c>
      <c r="F3210" s="4"/>
    </row>
    <row r="3211" spans="2:6" ht="15" x14ac:dyDescent="0.25">
      <c r="B3211" s="17">
        <v>3744</v>
      </c>
      <c r="C3211" s="17" t="s">
        <v>4265</v>
      </c>
      <c r="D3211" s="18">
        <v>761</v>
      </c>
      <c r="F3211" s="4"/>
    </row>
    <row r="3212" spans="2:6" ht="15" x14ac:dyDescent="0.25">
      <c r="B3212" s="17">
        <v>3745</v>
      </c>
      <c r="C3212" s="17" t="s">
        <v>4264</v>
      </c>
      <c r="D3212" s="18">
        <v>691</v>
      </c>
      <c r="F3212" s="4"/>
    </row>
    <row r="3213" spans="2:6" ht="15" x14ac:dyDescent="0.25">
      <c r="B3213" s="17">
        <v>3746</v>
      </c>
      <c r="C3213" s="17" t="s">
        <v>4263</v>
      </c>
      <c r="D3213" s="18">
        <v>702</v>
      </c>
      <c r="F3213" s="4"/>
    </row>
    <row r="3214" spans="2:6" ht="15" x14ac:dyDescent="0.25">
      <c r="B3214" s="17">
        <v>3747</v>
      </c>
      <c r="C3214" s="17" t="s">
        <v>1777</v>
      </c>
      <c r="D3214" s="18">
        <v>699</v>
      </c>
      <c r="F3214" s="4"/>
    </row>
    <row r="3215" spans="2:6" ht="15" x14ac:dyDescent="0.25">
      <c r="B3215" s="17">
        <v>3748</v>
      </c>
      <c r="C3215" s="17" t="s">
        <v>4262</v>
      </c>
      <c r="D3215" s="18">
        <v>833</v>
      </c>
      <c r="F3215" s="4"/>
    </row>
    <row r="3216" spans="2:6" ht="15" x14ac:dyDescent="0.25">
      <c r="B3216" s="17">
        <v>3749</v>
      </c>
      <c r="C3216" s="17" t="s">
        <v>4261</v>
      </c>
      <c r="D3216" s="18">
        <v>803</v>
      </c>
      <c r="F3216" s="4"/>
    </row>
    <row r="3217" spans="2:6" ht="15" x14ac:dyDescent="0.25">
      <c r="B3217" s="17">
        <v>3750</v>
      </c>
      <c r="C3217" s="17" t="s">
        <v>4260</v>
      </c>
      <c r="D3217" s="18">
        <v>771</v>
      </c>
      <c r="F3217" s="4"/>
    </row>
    <row r="3218" spans="2:6" ht="15" x14ac:dyDescent="0.25">
      <c r="B3218" s="17">
        <v>3751</v>
      </c>
      <c r="C3218" s="17" t="s">
        <v>199</v>
      </c>
      <c r="D3218" s="18">
        <v>759</v>
      </c>
      <c r="F3218" s="4"/>
    </row>
    <row r="3219" spans="2:6" ht="15" x14ac:dyDescent="0.25">
      <c r="B3219" s="17">
        <v>3752</v>
      </c>
      <c r="C3219" s="17" t="s">
        <v>4259</v>
      </c>
      <c r="D3219" s="18">
        <v>795</v>
      </c>
      <c r="F3219" s="4"/>
    </row>
    <row r="3220" spans="2:6" ht="15" x14ac:dyDescent="0.25">
      <c r="B3220" s="17">
        <v>3753</v>
      </c>
      <c r="C3220" s="17" t="s">
        <v>4258</v>
      </c>
      <c r="D3220" s="18">
        <v>792</v>
      </c>
      <c r="F3220" s="4"/>
    </row>
    <row r="3221" spans="2:6" ht="15" x14ac:dyDescent="0.25">
      <c r="B3221" s="17">
        <v>3754</v>
      </c>
      <c r="C3221" s="17" t="s">
        <v>4257</v>
      </c>
      <c r="D3221" s="18">
        <v>731</v>
      </c>
      <c r="F3221" s="4"/>
    </row>
    <row r="3222" spans="2:6" ht="15" x14ac:dyDescent="0.25">
      <c r="B3222" s="17">
        <v>3755</v>
      </c>
      <c r="C3222" s="17" t="s">
        <v>4256</v>
      </c>
      <c r="D3222" s="18">
        <v>781</v>
      </c>
      <c r="F3222" s="4"/>
    </row>
    <row r="3223" spans="2:6" ht="15" x14ac:dyDescent="0.25">
      <c r="B3223" s="17">
        <v>3756</v>
      </c>
      <c r="C3223" s="17" t="s">
        <v>4255</v>
      </c>
      <c r="D3223" s="18">
        <v>824</v>
      </c>
      <c r="F3223" s="4"/>
    </row>
    <row r="3224" spans="2:6" ht="15" x14ac:dyDescent="0.25">
      <c r="B3224" s="17">
        <v>3757</v>
      </c>
      <c r="C3224" s="17" t="s">
        <v>4254</v>
      </c>
      <c r="D3224" s="18">
        <v>856</v>
      </c>
      <c r="F3224" s="4"/>
    </row>
    <row r="3225" spans="2:6" ht="15" x14ac:dyDescent="0.25">
      <c r="B3225" s="17">
        <v>3758</v>
      </c>
      <c r="C3225" s="17" t="s">
        <v>2884</v>
      </c>
      <c r="D3225" s="18">
        <v>840</v>
      </c>
      <c r="F3225" s="4"/>
    </row>
    <row r="3226" spans="2:6" ht="15" x14ac:dyDescent="0.25">
      <c r="B3226" s="17">
        <v>3759</v>
      </c>
      <c r="C3226" s="17" t="s">
        <v>4253</v>
      </c>
      <c r="D3226" s="18">
        <v>807</v>
      </c>
      <c r="F3226" s="4"/>
    </row>
    <row r="3227" spans="2:6" ht="15" x14ac:dyDescent="0.25">
      <c r="B3227" s="17">
        <v>3760</v>
      </c>
      <c r="C3227" s="17" t="s">
        <v>4252</v>
      </c>
      <c r="D3227" s="18">
        <v>856</v>
      </c>
      <c r="F3227" s="4"/>
    </row>
    <row r="3228" spans="2:6" ht="15" x14ac:dyDescent="0.25">
      <c r="B3228" s="17">
        <v>3761</v>
      </c>
      <c r="C3228" s="17" t="s">
        <v>4251</v>
      </c>
      <c r="D3228" s="18">
        <v>882</v>
      </c>
      <c r="F3228" s="4"/>
    </row>
    <row r="3229" spans="2:6" ht="15" x14ac:dyDescent="0.25">
      <c r="B3229" s="17">
        <v>3762</v>
      </c>
      <c r="C3229" s="17" t="s">
        <v>4250</v>
      </c>
      <c r="D3229" s="18">
        <v>838</v>
      </c>
      <c r="F3229" s="4"/>
    </row>
    <row r="3230" spans="2:6" ht="15" x14ac:dyDescent="0.25">
      <c r="B3230" s="17">
        <v>3763</v>
      </c>
      <c r="C3230" s="17" t="s">
        <v>2434</v>
      </c>
      <c r="D3230" s="18">
        <v>807</v>
      </c>
      <c r="F3230" s="4"/>
    </row>
    <row r="3231" spans="2:6" ht="15" x14ac:dyDescent="0.25">
      <c r="B3231" s="17">
        <v>3764</v>
      </c>
      <c r="C3231" s="17" t="s">
        <v>4249</v>
      </c>
      <c r="D3231" s="18">
        <v>861</v>
      </c>
      <c r="F3231" s="4"/>
    </row>
    <row r="3232" spans="2:6" ht="15" x14ac:dyDescent="0.25">
      <c r="B3232" s="17">
        <v>3765</v>
      </c>
      <c r="C3232" s="17" t="s">
        <v>4248</v>
      </c>
      <c r="D3232" s="18">
        <v>811</v>
      </c>
      <c r="F3232" s="4"/>
    </row>
    <row r="3233" spans="2:6" ht="15" x14ac:dyDescent="0.25">
      <c r="B3233" s="17">
        <v>3766</v>
      </c>
      <c r="C3233" s="17" t="s">
        <v>4247</v>
      </c>
      <c r="D3233" s="18">
        <v>796</v>
      </c>
      <c r="F3233" s="4"/>
    </row>
    <row r="3234" spans="2:6" ht="15" x14ac:dyDescent="0.25">
      <c r="B3234" s="17">
        <v>3767</v>
      </c>
      <c r="C3234" s="17" t="s">
        <v>4246</v>
      </c>
      <c r="D3234" s="18">
        <v>867</v>
      </c>
      <c r="F3234" s="4"/>
    </row>
    <row r="3235" spans="2:6" ht="15" x14ac:dyDescent="0.25">
      <c r="B3235" s="17">
        <v>3768</v>
      </c>
      <c r="C3235" s="17" t="s">
        <v>4245</v>
      </c>
      <c r="D3235" s="18">
        <v>881</v>
      </c>
      <c r="F3235" s="4"/>
    </row>
    <row r="3236" spans="2:6" ht="15" x14ac:dyDescent="0.25">
      <c r="B3236" s="17">
        <v>3769</v>
      </c>
      <c r="C3236" s="17" t="s">
        <v>4244</v>
      </c>
      <c r="D3236" s="18">
        <v>857</v>
      </c>
      <c r="F3236" s="4"/>
    </row>
    <row r="3237" spans="2:6" ht="15" x14ac:dyDescent="0.25">
      <c r="B3237" s="17">
        <v>3770</v>
      </c>
      <c r="C3237" s="17" t="s">
        <v>4243</v>
      </c>
      <c r="D3237" s="18">
        <v>871</v>
      </c>
      <c r="F3237" s="4"/>
    </row>
    <row r="3238" spans="2:6" ht="15" x14ac:dyDescent="0.25">
      <c r="B3238" s="17">
        <v>3801</v>
      </c>
      <c r="C3238" s="17" t="s">
        <v>4242</v>
      </c>
      <c r="D3238" s="18">
        <v>650</v>
      </c>
      <c r="F3238" s="4"/>
    </row>
    <row r="3239" spans="2:6" ht="15" x14ac:dyDescent="0.25">
      <c r="B3239" s="17">
        <v>3802</v>
      </c>
      <c r="C3239" s="17" t="s">
        <v>4241</v>
      </c>
      <c r="D3239" s="18">
        <v>658</v>
      </c>
      <c r="F3239" s="4"/>
    </row>
    <row r="3240" spans="2:6" ht="15" x14ac:dyDescent="0.25">
      <c r="B3240" s="17">
        <v>3803</v>
      </c>
      <c r="C3240" s="17" t="s">
        <v>4240</v>
      </c>
      <c r="D3240" s="18">
        <v>747</v>
      </c>
      <c r="F3240" s="4"/>
    </row>
    <row r="3241" spans="2:6" ht="15" x14ac:dyDescent="0.25">
      <c r="B3241" s="17">
        <v>3804</v>
      </c>
      <c r="C3241" s="17" t="s">
        <v>4239</v>
      </c>
      <c r="D3241" s="18">
        <v>742</v>
      </c>
      <c r="F3241" s="4"/>
    </row>
    <row r="3242" spans="2:6" ht="15" x14ac:dyDescent="0.25">
      <c r="B3242" s="17">
        <v>3805</v>
      </c>
      <c r="C3242" s="17" t="s">
        <v>4238</v>
      </c>
      <c r="D3242" s="18">
        <v>722</v>
      </c>
      <c r="F3242" s="4"/>
    </row>
    <row r="3243" spans="2:6" ht="15" x14ac:dyDescent="0.25">
      <c r="B3243" s="17">
        <v>3806</v>
      </c>
      <c r="C3243" s="17" t="s">
        <v>4237</v>
      </c>
      <c r="D3243" s="18">
        <v>725</v>
      </c>
      <c r="F3243" s="4"/>
    </row>
    <row r="3244" spans="2:6" ht="15" x14ac:dyDescent="0.25">
      <c r="B3244" s="17">
        <v>3807</v>
      </c>
      <c r="C3244" s="17" t="s">
        <v>4236</v>
      </c>
      <c r="D3244" s="18">
        <v>766</v>
      </c>
      <c r="F3244" s="4"/>
    </row>
    <row r="3245" spans="2:6" ht="15" x14ac:dyDescent="0.25">
      <c r="B3245" s="17">
        <v>3808</v>
      </c>
      <c r="C3245" s="17" t="s">
        <v>4235</v>
      </c>
      <c r="D3245" s="18">
        <v>652</v>
      </c>
      <c r="F3245" s="4"/>
    </row>
    <row r="3246" spans="2:6" ht="15" x14ac:dyDescent="0.25">
      <c r="B3246" s="17">
        <v>3809</v>
      </c>
      <c r="C3246" s="17" t="s">
        <v>4234</v>
      </c>
      <c r="D3246" s="18">
        <v>658</v>
      </c>
      <c r="F3246" s="4"/>
    </row>
    <row r="3247" spans="2:6" ht="15" x14ac:dyDescent="0.25">
      <c r="B3247" s="17">
        <v>3810</v>
      </c>
      <c r="C3247" s="17" t="s">
        <v>4233</v>
      </c>
      <c r="D3247" s="18">
        <v>654</v>
      </c>
      <c r="F3247" s="4"/>
    </row>
    <row r="3248" spans="2:6" ht="15" x14ac:dyDescent="0.25">
      <c r="B3248" s="17">
        <v>3811</v>
      </c>
      <c r="C3248" s="17" t="s">
        <v>4232</v>
      </c>
      <c r="D3248" s="18">
        <v>657</v>
      </c>
      <c r="F3248" s="4"/>
    </row>
    <row r="3249" spans="2:6" ht="15" x14ac:dyDescent="0.25">
      <c r="B3249" s="17">
        <v>3812</v>
      </c>
      <c r="C3249" s="17" t="s">
        <v>4231</v>
      </c>
      <c r="D3249" s="18">
        <v>640</v>
      </c>
      <c r="F3249" s="4"/>
    </row>
    <row r="3250" spans="2:6" ht="15" x14ac:dyDescent="0.25">
      <c r="B3250" s="17">
        <v>3813</v>
      </c>
      <c r="C3250" s="17" t="s">
        <v>1781</v>
      </c>
      <c r="D3250" s="18">
        <v>702</v>
      </c>
      <c r="F3250" s="4"/>
    </row>
    <row r="3251" spans="2:6" ht="15" x14ac:dyDescent="0.25">
      <c r="B3251" s="17">
        <v>3814</v>
      </c>
      <c r="C3251" s="17" t="s">
        <v>4230</v>
      </c>
      <c r="D3251" s="18">
        <v>692</v>
      </c>
      <c r="F3251" s="4"/>
    </row>
    <row r="3252" spans="2:6" ht="15" x14ac:dyDescent="0.25">
      <c r="B3252" s="17">
        <v>3815</v>
      </c>
      <c r="C3252" s="17" t="s">
        <v>4229</v>
      </c>
      <c r="D3252" s="18">
        <v>661</v>
      </c>
      <c r="F3252" s="4"/>
    </row>
    <row r="3253" spans="2:6" ht="15" x14ac:dyDescent="0.25">
      <c r="B3253" s="17">
        <v>3816</v>
      </c>
      <c r="C3253" s="17" t="s">
        <v>4228</v>
      </c>
      <c r="D3253" s="18">
        <v>757</v>
      </c>
      <c r="F3253" s="4"/>
    </row>
    <row r="3254" spans="2:6" ht="15" x14ac:dyDescent="0.25">
      <c r="B3254" s="17">
        <v>3817</v>
      </c>
      <c r="C3254" s="17" t="s">
        <v>4227</v>
      </c>
      <c r="D3254" s="18">
        <v>663</v>
      </c>
      <c r="F3254" s="4"/>
    </row>
    <row r="3255" spans="2:6" ht="15" x14ac:dyDescent="0.25">
      <c r="B3255" s="17">
        <v>3818</v>
      </c>
      <c r="C3255" s="17" t="s">
        <v>1718</v>
      </c>
      <c r="D3255" s="18">
        <v>734</v>
      </c>
      <c r="F3255" s="4"/>
    </row>
    <row r="3256" spans="2:6" ht="15" x14ac:dyDescent="0.25">
      <c r="B3256" s="17">
        <v>3819</v>
      </c>
      <c r="C3256" s="17" t="s">
        <v>1521</v>
      </c>
      <c r="D3256" s="18">
        <v>662</v>
      </c>
      <c r="F3256" s="4"/>
    </row>
    <row r="3257" spans="2:6" ht="15" x14ac:dyDescent="0.25">
      <c r="B3257" s="17">
        <v>3820</v>
      </c>
      <c r="C3257" s="17" t="s">
        <v>4226</v>
      </c>
      <c r="D3257" s="18">
        <v>672</v>
      </c>
      <c r="F3257" s="4"/>
    </row>
    <row r="3258" spans="2:6" ht="15" x14ac:dyDescent="0.25">
      <c r="B3258" s="17">
        <v>3821</v>
      </c>
      <c r="C3258" s="17" t="s">
        <v>4225</v>
      </c>
      <c r="D3258" s="18">
        <v>691</v>
      </c>
      <c r="F3258" s="4"/>
    </row>
    <row r="3259" spans="2:6" ht="15" x14ac:dyDescent="0.25">
      <c r="B3259" s="17">
        <v>3822</v>
      </c>
      <c r="C3259" s="17" t="s">
        <v>4224</v>
      </c>
      <c r="D3259" s="18">
        <v>811</v>
      </c>
      <c r="F3259" s="4"/>
    </row>
    <row r="3260" spans="2:6" ht="15" x14ac:dyDescent="0.25">
      <c r="B3260" s="17">
        <v>3823</v>
      </c>
      <c r="C3260" s="17" t="s">
        <v>4223</v>
      </c>
      <c r="D3260" s="18">
        <v>794</v>
      </c>
      <c r="F3260" s="4"/>
    </row>
    <row r="3261" spans="2:6" ht="15" x14ac:dyDescent="0.25">
      <c r="B3261" s="17">
        <v>3824</v>
      </c>
      <c r="C3261" s="17" t="s">
        <v>4222</v>
      </c>
      <c r="D3261" s="18">
        <v>730</v>
      </c>
      <c r="F3261" s="4"/>
    </row>
    <row r="3262" spans="2:6" ht="15" x14ac:dyDescent="0.25">
      <c r="B3262" s="17">
        <v>3825</v>
      </c>
      <c r="C3262" s="17" t="s">
        <v>4221</v>
      </c>
      <c r="D3262" s="18">
        <v>681</v>
      </c>
      <c r="F3262" s="4"/>
    </row>
    <row r="3263" spans="2:6" ht="15" x14ac:dyDescent="0.25">
      <c r="B3263" s="17">
        <v>3826</v>
      </c>
      <c r="C3263" s="17" t="s">
        <v>4220</v>
      </c>
      <c r="D3263" s="18">
        <v>735</v>
      </c>
      <c r="F3263" s="4"/>
    </row>
    <row r="3264" spans="2:6" ht="15" x14ac:dyDescent="0.25">
      <c r="B3264" s="17">
        <v>3827</v>
      </c>
      <c r="C3264" s="17" t="s">
        <v>4219</v>
      </c>
      <c r="D3264" s="18">
        <v>649</v>
      </c>
      <c r="F3264" s="4"/>
    </row>
    <row r="3265" spans="2:6" ht="15" x14ac:dyDescent="0.25">
      <c r="B3265" s="17">
        <v>3828</v>
      </c>
      <c r="C3265" s="17" t="s">
        <v>4218</v>
      </c>
      <c r="D3265" s="18">
        <v>714</v>
      </c>
      <c r="F3265" s="4"/>
    </row>
    <row r="3266" spans="2:6" ht="15" x14ac:dyDescent="0.25">
      <c r="B3266" s="17">
        <v>3829</v>
      </c>
      <c r="C3266" s="17" t="s">
        <v>4217</v>
      </c>
      <c r="D3266" s="18">
        <v>792</v>
      </c>
      <c r="F3266" s="4"/>
    </row>
    <row r="3267" spans="2:6" ht="15" x14ac:dyDescent="0.25">
      <c r="B3267" s="17">
        <v>3830</v>
      </c>
      <c r="C3267" s="17" t="s">
        <v>4216</v>
      </c>
      <c r="D3267" s="18">
        <v>713</v>
      </c>
      <c r="F3267" s="4"/>
    </row>
    <row r="3268" spans="2:6" ht="15" x14ac:dyDescent="0.25">
      <c r="B3268" s="17">
        <v>3831</v>
      </c>
      <c r="C3268" s="17" t="s">
        <v>4215</v>
      </c>
      <c r="D3268" s="18">
        <v>703</v>
      </c>
      <c r="F3268" s="4"/>
    </row>
    <row r="3269" spans="2:6" ht="15" x14ac:dyDescent="0.25">
      <c r="B3269" s="17">
        <v>3832</v>
      </c>
      <c r="C3269" s="17" t="s">
        <v>4214</v>
      </c>
      <c r="D3269" s="18">
        <v>658</v>
      </c>
      <c r="F3269" s="4"/>
    </row>
    <row r="3270" spans="2:6" ht="15" x14ac:dyDescent="0.25">
      <c r="B3270" s="17">
        <v>3833</v>
      </c>
      <c r="C3270" s="17" t="s">
        <v>4213</v>
      </c>
      <c r="D3270" s="18">
        <v>684</v>
      </c>
      <c r="F3270" s="4"/>
    </row>
    <row r="3271" spans="2:6" ht="15" x14ac:dyDescent="0.25">
      <c r="B3271" s="17">
        <v>3834</v>
      </c>
      <c r="C3271" s="17" t="s">
        <v>4212</v>
      </c>
      <c r="D3271" s="18">
        <v>671</v>
      </c>
      <c r="F3271" s="4"/>
    </row>
    <row r="3272" spans="2:6" ht="15" x14ac:dyDescent="0.25">
      <c r="B3272" s="17">
        <v>3835</v>
      </c>
      <c r="C3272" s="17" t="s">
        <v>4211</v>
      </c>
      <c r="D3272" s="18">
        <v>652</v>
      </c>
      <c r="F3272" s="4"/>
    </row>
    <row r="3273" spans="2:6" ht="15" x14ac:dyDescent="0.25">
      <c r="B3273" s="17">
        <v>3836</v>
      </c>
      <c r="C3273" s="17" t="s">
        <v>4210</v>
      </c>
      <c r="D3273" s="18">
        <v>653</v>
      </c>
      <c r="F3273" s="4"/>
    </row>
    <row r="3274" spans="2:6" ht="15" x14ac:dyDescent="0.25">
      <c r="B3274" s="17">
        <v>3837</v>
      </c>
      <c r="C3274" s="17" t="s">
        <v>4209</v>
      </c>
      <c r="D3274" s="18">
        <v>737</v>
      </c>
      <c r="F3274" s="4"/>
    </row>
    <row r="3275" spans="2:6" ht="15" x14ac:dyDescent="0.25">
      <c r="B3275" s="17">
        <v>3838</v>
      </c>
      <c r="C3275" s="17" t="s">
        <v>4208</v>
      </c>
      <c r="D3275" s="18">
        <v>704</v>
      </c>
      <c r="F3275" s="4"/>
    </row>
    <row r="3276" spans="2:6" ht="15" x14ac:dyDescent="0.25">
      <c r="B3276" s="17">
        <v>3839</v>
      </c>
      <c r="C3276" s="17" t="s">
        <v>1461</v>
      </c>
      <c r="D3276" s="18">
        <v>705</v>
      </c>
      <c r="F3276" s="4"/>
    </row>
    <row r="3277" spans="2:6" ht="15" x14ac:dyDescent="0.25">
      <c r="B3277" s="17">
        <v>3840</v>
      </c>
      <c r="C3277" s="17" t="s">
        <v>4207</v>
      </c>
      <c r="D3277" s="18">
        <v>727</v>
      </c>
      <c r="F3277" s="4"/>
    </row>
    <row r="3278" spans="2:6" ht="15" x14ac:dyDescent="0.25">
      <c r="B3278" s="17">
        <v>3841</v>
      </c>
      <c r="C3278" s="17" t="s">
        <v>4206</v>
      </c>
      <c r="D3278" s="18">
        <v>764</v>
      </c>
      <c r="F3278" s="4"/>
    </row>
    <row r="3279" spans="2:6" ht="15" x14ac:dyDescent="0.25">
      <c r="B3279" s="17">
        <v>3842</v>
      </c>
      <c r="C3279" s="17" t="s">
        <v>4205</v>
      </c>
      <c r="D3279" s="18">
        <v>753</v>
      </c>
      <c r="F3279" s="4"/>
    </row>
    <row r="3280" spans="2:6" ht="15" x14ac:dyDescent="0.25">
      <c r="B3280" s="17">
        <v>3843</v>
      </c>
      <c r="C3280" s="17" t="s">
        <v>2271</v>
      </c>
      <c r="D3280" s="18">
        <v>707</v>
      </c>
      <c r="F3280" s="4"/>
    </row>
    <row r="3281" spans="2:6" ht="15" x14ac:dyDescent="0.25">
      <c r="B3281" s="17">
        <v>3844</v>
      </c>
      <c r="C3281" s="17" t="s">
        <v>4204</v>
      </c>
      <c r="D3281" s="18">
        <v>692</v>
      </c>
      <c r="F3281" s="4"/>
    </row>
    <row r="3282" spans="2:6" ht="15" x14ac:dyDescent="0.25">
      <c r="B3282" s="17">
        <v>3845</v>
      </c>
      <c r="C3282" s="17" t="s">
        <v>587</v>
      </c>
      <c r="D3282" s="18">
        <v>689</v>
      </c>
      <c r="F3282" s="4"/>
    </row>
    <row r="3283" spans="2:6" ht="15" x14ac:dyDescent="0.25">
      <c r="B3283" s="17">
        <v>3846</v>
      </c>
      <c r="C3283" s="17" t="s">
        <v>4203</v>
      </c>
      <c r="D3283" s="18">
        <v>733</v>
      </c>
      <c r="F3283" s="4"/>
    </row>
    <row r="3284" spans="2:6" ht="15" x14ac:dyDescent="0.25">
      <c r="B3284" s="17">
        <v>3847</v>
      </c>
      <c r="C3284" s="17" t="s">
        <v>4202</v>
      </c>
      <c r="D3284" s="18">
        <v>776</v>
      </c>
      <c r="F3284" s="4"/>
    </row>
    <row r="3285" spans="2:6" ht="15" x14ac:dyDescent="0.25">
      <c r="B3285" s="17">
        <v>3848</v>
      </c>
      <c r="C3285" s="17" t="s">
        <v>4201</v>
      </c>
      <c r="D3285" s="18">
        <v>668</v>
      </c>
      <c r="F3285" s="4"/>
    </row>
    <row r="3286" spans="2:6" ht="15" x14ac:dyDescent="0.25">
      <c r="B3286" s="17">
        <v>3849</v>
      </c>
      <c r="C3286" s="17" t="s">
        <v>4200</v>
      </c>
      <c r="D3286" s="18">
        <v>669</v>
      </c>
      <c r="F3286" s="4"/>
    </row>
    <row r="3287" spans="2:6" ht="15" x14ac:dyDescent="0.25">
      <c r="B3287" s="17">
        <v>3850</v>
      </c>
      <c r="C3287" s="17" t="s">
        <v>4199</v>
      </c>
      <c r="D3287" s="18">
        <v>708</v>
      </c>
      <c r="F3287" s="4"/>
    </row>
    <row r="3288" spans="2:6" ht="15" x14ac:dyDescent="0.25">
      <c r="B3288" s="17">
        <v>3851</v>
      </c>
      <c r="C3288" s="17" t="s">
        <v>4198</v>
      </c>
      <c r="D3288" s="18">
        <v>749</v>
      </c>
      <c r="F3288" s="4"/>
    </row>
    <row r="3289" spans="2:6" ht="15" x14ac:dyDescent="0.25">
      <c r="B3289" s="17">
        <v>3852</v>
      </c>
      <c r="C3289" s="17" t="s">
        <v>4197</v>
      </c>
      <c r="D3289" s="18">
        <v>644</v>
      </c>
      <c r="F3289" s="4"/>
    </row>
    <row r="3290" spans="2:6" ht="15" x14ac:dyDescent="0.25">
      <c r="B3290" s="17">
        <v>3853</v>
      </c>
      <c r="C3290" s="17" t="s">
        <v>4196</v>
      </c>
      <c r="D3290" s="18">
        <v>782</v>
      </c>
      <c r="F3290" s="4"/>
    </row>
    <row r="3291" spans="2:6" ht="15" x14ac:dyDescent="0.25">
      <c r="B3291" s="17">
        <v>3854</v>
      </c>
      <c r="C3291" s="17" t="s">
        <v>4195</v>
      </c>
      <c r="D3291" s="18">
        <v>700</v>
      </c>
      <c r="F3291" s="4"/>
    </row>
    <row r="3292" spans="2:6" ht="15" x14ac:dyDescent="0.25">
      <c r="B3292" s="17">
        <v>3855</v>
      </c>
      <c r="C3292" s="17" t="s">
        <v>4194</v>
      </c>
      <c r="D3292" s="18">
        <v>766</v>
      </c>
      <c r="F3292" s="4"/>
    </row>
    <row r="3293" spans="2:6" ht="15" x14ac:dyDescent="0.25">
      <c r="B3293" s="17">
        <v>3856</v>
      </c>
      <c r="C3293" s="17" t="s">
        <v>4193</v>
      </c>
      <c r="D3293" s="18">
        <v>734</v>
      </c>
      <c r="F3293" s="4"/>
    </row>
    <row r="3294" spans="2:6" ht="15" x14ac:dyDescent="0.25">
      <c r="B3294" s="17">
        <v>3857</v>
      </c>
      <c r="C3294" s="17" t="s">
        <v>4192</v>
      </c>
      <c r="D3294" s="18">
        <v>791</v>
      </c>
      <c r="F3294" s="4"/>
    </row>
    <row r="3295" spans="2:6" ht="15" x14ac:dyDescent="0.25">
      <c r="B3295" s="17">
        <v>3858</v>
      </c>
      <c r="C3295" s="17" t="s">
        <v>4191</v>
      </c>
      <c r="D3295" s="18">
        <v>782</v>
      </c>
      <c r="F3295" s="4"/>
    </row>
    <row r="3296" spans="2:6" ht="15" x14ac:dyDescent="0.25">
      <c r="B3296" s="17">
        <v>3859</v>
      </c>
      <c r="C3296" s="17" t="s">
        <v>4190</v>
      </c>
      <c r="D3296" s="18">
        <v>684</v>
      </c>
      <c r="F3296" s="4"/>
    </row>
    <row r="3297" spans="2:6" ht="15" x14ac:dyDescent="0.25">
      <c r="B3297" s="17">
        <v>3860</v>
      </c>
      <c r="C3297" s="17" t="s">
        <v>4189</v>
      </c>
      <c r="D3297" s="18">
        <v>683</v>
      </c>
      <c r="F3297" s="4"/>
    </row>
    <row r="3298" spans="2:6" ht="15" x14ac:dyDescent="0.25">
      <c r="B3298" s="17">
        <v>3861</v>
      </c>
      <c r="C3298" s="17" t="s">
        <v>4188</v>
      </c>
      <c r="D3298" s="18">
        <v>729</v>
      </c>
      <c r="F3298" s="4"/>
    </row>
    <row r="3299" spans="2:6" ht="15" x14ac:dyDescent="0.25">
      <c r="B3299" s="17">
        <v>3862</v>
      </c>
      <c r="C3299" s="17" t="s">
        <v>4187</v>
      </c>
      <c r="D3299" s="18">
        <v>746</v>
      </c>
      <c r="F3299" s="4"/>
    </row>
    <row r="3300" spans="2:6" ht="15" x14ac:dyDescent="0.25">
      <c r="B3300" s="17">
        <v>3863</v>
      </c>
      <c r="C3300" s="17" t="s">
        <v>4186</v>
      </c>
      <c r="D3300" s="18">
        <v>706</v>
      </c>
      <c r="F3300" s="4"/>
    </row>
    <row r="3301" spans="2:6" ht="15" x14ac:dyDescent="0.25">
      <c r="B3301" s="17">
        <v>3864</v>
      </c>
      <c r="C3301" s="17" t="s">
        <v>4185</v>
      </c>
      <c r="D3301" s="18">
        <v>700</v>
      </c>
      <c r="F3301" s="4"/>
    </row>
    <row r="3302" spans="2:6" ht="15" x14ac:dyDescent="0.25">
      <c r="B3302" s="17">
        <v>3865</v>
      </c>
      <c r="C3302" s="17" t="s">
        <v>4184</v>
      </c>
      <c r="D3302" s="18">
        <v>696</v>
      </c>
      <c r="F3302" s="4"/>
    </row>
    <row r="3303" spans="2:6" ht="15" x14ac:dyDescent="0.25">
      <c r="B3303" s="17">
        <v>3866</v>
      </c>
      <c r="C3303" s="17" t="s">
        <v>4183</v>
      </c>
      <c r="D3303" s="18">
        <v>697</v>
      </c>
      <c r="F3303" s="4"/>
    </row>
    <row r="3304" spans="2:6" ht="15" x14ac:dyDescent="0.25">
      <c r="B3304" s="17">
        <v>3867</v>
      </c>
      <c r="C3304" s="17" t="s">
        <v>4182</v>
      </c>
      <c r="D3304" s="18">
        <v>715</v>
      </c>
      <c r="F3304" s="4"/>
    </row>
    <row r="3305" spans="2:6" ht="15" x14ac:dyDescent="0.25">
      <c r="B3305" s="17">
        <v>3868</v>
      </c>
      <c r="C3305" s="17" t="s">
        <v>4181</v>
      </c>
      <c r="D3305" s="18">
        <v>677</v>
      </c>
      <c r="F3305" s="4"/>
    </row>
    <row r="3306" spans="2:6" ht="15" x14ac:dyDescent="0.25">
      <c r="B3306" s="17">
        <v>3869</v>
      </c>
      <c r="C3306" s="17" t="s">
        <v>4180</v>
      </c>
      <c r="D3306" s="18">
        <v>650</v>
      </c>
      <c r="F3306" s="4"/>
    </row>
    <row r="3307" spans="2:6" ht="15" x14ac:dyDescent="0.25">
      <c r="B3307" s="17">
        <v>3870</v>
      </c>
      <c r="C3307" s="17" t="s">
        <v>4179</v>
      </c>
      <c r="D3307" s="18">
        <v>669</v>
      </c>
      <c r="F3307" s="4"/>
    </row>
    <row r="3308" spans="2:6" ht="15" x14ac:dyDescent="0.25">
      <c r="B3308" s="17">
        <v>3871</v>
      </c>
      <c r="C3308" s="17" t="s">
        <v>4178</v>
      </c>
      <c r="D3308" s="18">
        <v>661</v>
      </c>
      <c r="F3308" s="4"/>
    </row>
    <row r="3309" spans="2:6" ht="15" x14ac:dyDescent="0.25">
      <c r="B3309" s="17">
        <v>3872</v>
      </c>
      <c r="C3309" s="17" t="s">
        <v>4177</v>
      </c>
      <c r="D3309" s="18">
        <v>760</v>
      </c>
      <c r="F3309" s="4"/>
    </row>
    <row r="3310" spans="2:6" ht="15" x14ac:dyDescent="0.25">
      <c r="B3310" s="17">
        <v>3873</v>
      </c>
      <c r="C3310" s="17" t="s">
        <v>4176</v>
      </c>
      <c r="D3310" s="18">
        <v>750</v>
      </c>
      <c r="F3310" s="4"/>
    </row>
    <row r="3311" spans="2:6" ht="15" x14ac:dyDescent="0.25">
      <c r="B3311" s="17">
        <v>3874</v>
      </c>
      <c r="C3311" s="17" t="s">
        <v>4175</v>
      </c>
      <c r="D3311" s="18">
        <v>811</v>
      </c>
      <c r="F3311" s="4"/>
    </row>
    <row r="3312" spans="2:6" ht="15" x14ac:dyDescent="0.25">
      <c r="B3312" s="17">
        <v>3875</v>
      </c>
      <c r="C3312" s="17" t="s">
        <v>4174</v>
      </c>
      <c r="D3312" s="18">
        <v>675</v>
      </c>
      <c r="F3312" s="4"/>
    </row>
    <row r="3313" spans="2:6" ht="15" x14ac:dyDescent="0.25">
      <c r="B3313" s="17">
        <v>3876</v>
      </c>
      <c r="C3313" s="17" t="s">
        <v>4173</v>
      </c>
      <c r="D3313" s="18">
        <v>700</v>
      </c>
      <c r="F3313" s="4"/>
    </row>
    <row r="3314" spans="2:6" ht="15" x14ac:dyDescent="0.25">
      <c r="B3314" s="17">
        <v>3877</v>
      </c>
      <c r="C3314" s="17" t="s">
        <v>4172</v>
      </c>
      <c r="D3314" s="18">
        <v>639</v>
      </c>
      <c r="F3314" s="4"/>
    </row>
    <row r="3315" spans="2:6" ht="15" x14ac:dyDescent="0.25">
      <c r="B3315" s="17">
        <v>3878</v>
      </c>
      <c r="C3315" s="17" t="s">
        <v>4171</v>
      </c>
      <c r="D3315" s="18">
        <v>645</v>
      </c>
      <c r="F3315" s="4"/>
    </row>
    <row r="3316" spans="2:6" ht="15" x14ac:dyDescent="0.25">
      <c r="B3316" s="17">
        <v>3879</v>
      </c>
      <c r="C3316" s="17" t="s">
        <v>907</v>
      </c>
      <c r="D3316" s="18">
        <v>674</v>
      </c>
      <c r="F3316" s="4"/>
    </row>
    <row r="3317" spans="2:6" ht="15" x14ac:dyDescent="0.25">
      <c r="B3317" s="17">
        <v>3880</v>
      </c>
      <c r="C3317" s="17" t="s">
        <v>4170</v>
      </c>
      <c r="D3317" s="18">
        <v>718</v>
      </c>
      <c r="F3317" s="4"/>
    </row>
    <row r="3318" spans="2:6" ht="15" x14ac:dyDescent="0.25">
      <c r="B3318" s="17">
        <v>3881</v>
      </c>
      <c r="C3318" s="17" t="s">
        <v>4169</v>
      </c>
      <c r="D3318" s="18">
        <v>665</v>
      </c>
      <c r="F3318" s="4"/>
    </row>
    <row r="3319" spans="2:6" ht="15" x14ac:dyDescent="0.25">
      <c r="B3319" s="17">
        <v>3882</v>
      </c>
      <c r="C3319" s="17" t="s">
        <v>4168</v>
      </c>
      <c r="D3319" s="18">
        <v>706</v>
      </c>
      <c r="F3319" s="4"/>
    </row>
    <row r="3320" spans="2:6" ht="15" x14ac:dyDescent="0.25">
      <c r="B3320" s="17">
        <v>3883</v>
      </c>
      <c r="C3320" s="17" t="s">
        <v>4167</v>
      </c>
      <c r="D3320" s="18">
        <v>722</v>
      </c>
      <c r="F3320" s="4"/>
    </row>
    <row r="3321" spans="2:6" ht="15" x14ac:dyDescent="0.25">
      <c r="B3321" s="17">
        <v>3884</v>
      </c>
      <c r="C3321" s="17" t="s">
        <v>4166</v>
      </c>
      <c r="D3321" s="18">
        <v>652</v>
      </c>
      <c r="F3321" s="4"/>
    </row>
    <row r="3322" spans="2:6" ht="15" x14ac:dyDescent="0.25">
      <c r="B3322" s="17">
        <v>3885</v>
      </c>
      <c r="C3322" s="17" t="s">
        <v>4165</v>
      </c>
      <c r="D3322" s="18">
        <v>660</v>
      </c>
      <c r="F3322" s="4"/>
    </row>
    <row r="3323" spans="2:6" ht="15" x14ac:dyDescent="0.25">
      <c r="B3323" s="17">
        <v>3886</v>
      </c>
      <c r="C3323" s="17" t="s">
        <v>4164</v>
      </c>
      <c r="D3323" s="18">
        <v>897</v>
      </c>
      <c r="F3323" s="4"/>
    </row>
    <row r="3324" spans="2:6" ht="15" x14ac:dyDescent="0.25">
      <c r="B3324" s="17">
        <v>3887</v>
      </c>
      <c r="C3324" s="17" t="s">
        <v>4163</v>
      </c>
      <c r="D3324" s="18">
        <v>663</v>
      </c>
      <c r="F3324" s="4"/>
    </row>
    <row r="3325" spans="2:6" ht="15" x14ac:dyDescent="0.25">
      <c r="B3325" s="17">
        <v>3888</v>
      </c>
      <c r="C3325" s="17" t="s">
        <v>4162</v>
      </c>
      <c r="D3325" s="18">
        <v>769</v>
      </c>
      <c r="F3325" s="4"/>
    </row>
    <row r="3326" spans="2:6" ht="15" x14ac:dyDescent="0.25">
      <c r="B3326" s="17">
        <v>3889</v>
      </c>
      <c r="C3326" s="17" t="s">
        <v>4161</v>
      </c>
      <c r="D3326" s="18">
        <v>710</v>
      </c>
      <c r="F3326" s="4"/>
    </row>
    <row r="3327" spans="2:6" ht="15" x14ac:dyDescent="0.25">
      <c r="B3327" s="17">
        <v>3890</v>
      </c>
      <c r="C3327" s="17" t="s">
        <v>4160</v>
      </c>
      <c r="D3327" s="18">
        <v>657</v>
      </c>
      <c r="F3327" s="4"/>
    </row>
    <row r="3328" spans="2:6" ht="15" x14ac:dyDescent="0.25">
      <c r="B3328" s="17">
        <v>3891</v>
      </c>
      <c r="C3328" s="17" t="s">
        <v>1120</v>
      </c>
      <c r="D3328" s="18">
        <v>627</v>
      </c>
      <c r="F3328" s="4"/>
    </row>
    <row r="3329" spans="2:6" ht="15" x14ac:dyDescent="0.25">
      <c r="B3329" s="17">
        <v>3892</v>
      </c>
      <c r="C3329" s="17" t="s">
        <v>1988</v>
      </c>
      <c r="D3329" s="18">
        <v>671</v>
      </c>
      <c r="F3329" s="4"/>
    </row>
    <row r="3330" spans="2:6" ht="15" x14ac:dyDescent="0.25">
      <c r="B3330" s="17">
        <v>3893</v>
      </c>
      <c r="C3330" s="17" t="s">
        <v>4159</v>
      </c>
      <c r="D3330" s="18">
        <v>668</v>
      </c>
      <c r="F3330" s="4"/>
    </row>
    <row r="3331" spans="2:6" ht="15" x14ac:dyDescent="0.25">
      <c r="B3331" s="17">
        <v>3894</v>
      </c>
      <c r="C3331" s="17" t="s">
        <v>4158</v>
      </c>
      <c r="D3331" s="18">
        <v>768</v>
      </c>
      <c r="F3331" s="4"/>
    </row>
    <row r="3332" spans="2:6" ht="15" x14ac:dyDescent="0.25">
      <c r="B3332" s="17">
        <v>3895</v>
      </c>
      <c r="C3332" s="17" t="s">
        <v>4157</v>
      </c>
      <c r="D3332" s="18">
        <v>865</v>
      </c>
      <c r="F3332" s="4"/>
    </row>
    <row r="3333" spans="2:6" ht="15" x14ac:dyDescent="0.25">
      <c r="B3333" s="17">
        <v>3896</v>
      </c>
      <c r="C3333" s="17" t="s">
        <v>4156</v>
      </c>
      <c r="D3333" s="18">
        <v>802</v>
      </c>
      <c r="F3333" s="4"/>
    </row>
    <row r="3334" spans="2:6" ht="15" x14ac:dyDescent="0.25">
      <c r="B3334" s="17">
        <v>3897</v>
      </c>
      <c r="C3334" s="17" t="s">
        <v>4155</v>
      </c>
      <c r="D3334" s="18">
        <v>807</v>
      </c>
      <c r="F3334" s="4"/>
    </row>
    <row r="3335" spans="2:6" ht="15" x14ac:dyDescent="0.25">
      <c r="B3335" s="17">
        <v>3898</v>
      </c>
      <c r="C3335" s="17" t="s">
        <v>4154</v>
      </c>
      <c r="D3335" s="18">
        <v>654</v>
      </c>
      <c r="F3335" s="4"/>
    </row>
    <row r="3336" spans="2:6" ht="15" x14ac:dyDescent="0.25">
      <c r="B3336" s="17">
        <v>3899</v>
      </c>
      <c r="C3336" s="17" t="s">
        <v>4153</v>
      </c>
      <c r="D3336" s="18">
        <v>688</v>
      </c>
      <c r="F3336" s="4"/>
    </row>
    <row r="3337" spans="2:6" ht="15" x14ac:dyDescent="0.25">
      <c r="B3337" s="17">
        <v>3900</v>
      </c>
      <c r="C3337" s="17" t="s">
        <v>4152</v>
      </c>
      <c r="D3337" s="18">
        <v>737</v>
      </c>
      <c r="F3337" s="4"/>
    </row>
    <row r="3338" spans="2:6" ht="15" x14ac:dyDescent="0.25">
      <c r="B3338" s="17">
        <v>3901</v>
      </c>
      <c r="C3338" s="17" t="s">
        <v>4151</v>
      </c>
      <c r="D3338" s="18">
        <v>752</v>
      </c>
      <c r="F3338" s="4"/>
    </row>
    <row r="3339" spans="2:6" ht="15" x14ac:dyDescent="0.25">
      <c r="B3339" s="17">
        <v>3902</v>
      </c>
      <c r="C3339" s="17" t="s">
        <v>4150</v>
      </c>
      <c r="D3339" s="18">
        <v>712</v>
      </c>
      <c r="F3339" s="4"/>
    </row>
    <row r="3340" spans="2:6" ht="15" x14ac:dyDescent="0.25">
      <c r="B3340" s="17">
        <v>3903</v>
      </c>
      <c r="C3340" s="17" t="s">
        <v>4149</v>
      </c>
      <c r="D3340" s="18">
        <v>720</v>
      </c>
      <c r="F3340" s="4"/>
    </row>
    <row r="3341" spans="2:6" ht="15" x14ac:dyDescent="0.25">
      <c r="B3341" s="17">
        <v>3904</v>
      </c>
      <c r="C3341" s="17" t="s">
        <v>4148</v>
      </c>
      <c r="D3341" s="18">
        <v>680</v>
      </c>
      <c r="F3341" s="4"/>
    </row>
    <row r="3342" spans="2:6" ht="15" x14ac:dyDescent="0.25">
      <c r="B3342" s="17">
        <v>3905</v>
      </c>
      <c r="C3342" s="17" t="s">
        <v>3625</v>
      </c>
      <c r="D3342" s="18">
        <v>776</v>
      </c>
      <c r="F3342" s="4"/>
    </row>
    <row r="3343" spans="2:6" ht="15" x14ac:dyDescent="0.25">
      <c r="B3343" s="17">
        <v>3906</v>
      </c>
      <c r="C3343" s="17" t="s">
        <v>4147</v>
      </c>
      <c r="D3343" s="18">
        <v>748</v>
      </c>
      <c r="F3343" s="4"/>
    </row>
    <row r="3344" spans="2:6" ht="15" x14ac:dyDescent="0.25">
      <c r="B3344" s="17">
        <v>3907</v>
      </c>
      <c r="C3344" s="17" t="s">
        <v>4146</v>
      </c>
      <c r="D3344" s="18">
        <v>672</v>
      </c>
      <c r="F3344" s="4"/>
    </row>
    <row r="3345" spans="2:6" ht="15" x14ac:dyDescent="0.25">
      <c r="B3345" s="17">
        <v>3908</v>
      </c>
      <c r="C3345" s="17" t="s">
        <v>1660</v>
      </c>
      <c r="D3345" s="18">
        <v>697</v>
      </c>
      <c r="F3345" s="4"/>
    </row>
    <row r="3346" spans="2:6" ht="15" x14ac:dyDescent="0.25">
      <c r="B3346" s="17">
        <v>3909</v>
      </c>
      <c r="C3346" s="17" t="s">
        <v>4145</v>
      </c>
      <c r="D3346" s="18">
        <v>674</v>
      </c>
      <c r="F3346" s="4"/>
    </row>
    <row r="3347" spans="2:6" ht="15" x14ac:dyDescent="0.25">
      <c r="B3347" s="17">
        <v>3910</v>
      </c>
      <c r="C3347" s="17" t="s">
        <v>4144</v>
      </c>
      <c r="D3347" s="18">
        <v>684</v>
      </c>
      <c r="F3347" s="4"/>
    </row>
    <row r="3348" spans="2:6" ht="15" x14ac:dyDescent="0.25">
      <c r="B3348" s="17">
        <v>3911</v>
      </c>
      <c r="C3348" s="17" t="s">
        <v>4143</v>
      </c>
      <c r="D3348" s="18">
        <v>875</v>
      </c>
      <c r="F3348" s="4"/>
    </row>
    <row r="3349" spans="2:6" ht="15" x14ac:dyDescent="0.25">
      <c r="B3349" s="17">
        <v>3912</v>
      </c>
      <c r="C3349" s="17" t="s">
        <v>4142</v>
      </c>
      <c r="D3349" s="18">
        <v>656</v>
      </c>
      <c r="F3349" s="4"/>
    </row>
    <row r="3350" spans="2:6" ht="15" x14ac:dyDescent="0.25">
      <c r="B3350" s="17">
        <v>3913</v>
      </c>
      <c r="C3350" s="17" t="s">
        <v>4141</v>
      </c>
      <c r="D3350" s="18">
        <v>656</v>
      </c>
      <c r="F3350" s="4"/>
    </row>
    <row r="3351" spans="2:6" ht="15" x14ac:dyDescent="0.25">
      <c r="B3351" s="17">
        <v>3914</v>
      </c>
      <c r="C3351" s="17" t="s">
        <v>4140</v>
      </c>
      <c r="D3351" s="18">
        <v>688</v>
      </c>
      <c r="F3351" s="4"/>
    </row>
    <row r="3352" spans="2:6" ht="15" x14ac:dyDescent="0.25">
      <c r="B3352" s="17">
        <v>3915</v>
      </c>
      <c r="C3352" s="17" t="s">
        <v>4139</v>
      </c>
      <c r="D3352" s="18">
        <v>696</v>
      </c>
      <c r="F3352" s="4"/>
    </row>
    <row r="3353" spans="2:6" ht="15" x14ac:dyDescent="0.25">
      <c r="B3353" s="17">
        <v>3916</v>
      </c>
      <c r="C3353" s="17" t="s">
        <v>4138</v>
      </c>
      <c r="D3353" s="18">
        <v>683</v>
      </c>
      <c r="F3353" s="4"/>
    </row>
    <row r="3354" spans="2:6" ht="15" x14ac:dyDescent="0.25">
      <c r="B3354" s="17">
        <v>3917</v>
      </c>
      <c r="C3354" s="17" t="s">
        <v>4137</v>
      </c>
      <c r="D3354" s="18">
        <v>713</v>
      </c>
      <c r="F3354" s="4"/>
    </row>
    <row r="3355" spans="2:6" ht="15" x14ac:dyDescent="0.25">
      <c r="B3355" s="17">
        <v>3918</v>
      </c>
      <c r="C3355" s="17" t="s">
        <v>134</v>
      </c>
      <c r="D3355" s="18">
        <v>650</v>
      </c>
      <c r="F3355" s="4"/>
    </row>
    <row r="3356" spans="2:6" ht="15" x14ac:dyDescent="0.25">
      <c r="B3356" s="17">
        <v>3919</v>
      </c>
      <c r="C3356" s="17" t="s">
        <v>107</v>
      </c>
      <c r="D3356" s="18">
        <v>703</v>
      </c>
      <c r="F3356" s="4"/>
    </row>
    <row r="3357" spans="2:6" ht="15" x14ac:dyDescent="0.25">
      <c r="B3357" s="17">
        <v>3951</v>
      </c>
      <c r="C3357" s="17" t="s">
        <v>4136</v>
      </c>
      <c r="D3357" s="18">
        <v>790</v>
      </c>
      <c r="F3357" s="4"/>
    </row>
    <row r="3358" spans="2:6" ht="15" x14ac:dyDescent="0.25">
      <c r="B3358" s="17">
        <v>3952</v>
      </c>
      <c r="C3358" s="17" t="s">
        <v>854</v>
      </c>
      <c r="D3358" s="18">
        <v>724</v>
      </c>
      <c r="F3358" s="4"/>
    </row>
    <row r="3359" spans="2:6" ht="15" x14ac:dyDescent="0.25">
      <c r="B3359" s="17">
        <v>3953</v>
      </c>
      <c r="C3359" s="17" t="s">
        <v>4135</v>
      </c>
      <c r="D3359" s="18">
        <v>766</v>
      </c>
      <c r="F3359" s="4"/>
    </row>
    <row r="3360" spans="2:6" ht="15" x14ac:dyDescent="0.25">
      <c r="B3360" s="17">
        <v>3954</v>
      </c>
      <c r="C3360" s="17" t="s">
        <v>4134</v>
      </c>
      <c r="D3360" s="18">
        <v>813</v>
      </c>
      <c r="F3360" s="4"/>
    </row>
    <row r="3361" spans="2:6" ht="15" x14ac:dyDescent="0.25">
      <c r="B3361" s="17">
        <v>3955</v>
      </c>
      <c r="C3361" s="17" t="s">
        <v>2816</v>
      </c>
      <c r="D3361" s="18">
        <v>712</v>
      </c>
      <c r="F3361" s="4"/>
    </row>
    <row r="3362" spans="2:6" ht="15" x14ac:dyDescent="0.25">
      <c r="B3362" s="17">
        <v>3956</v>
      </c>
      <c r="C3362" s="17" t="s">
        <v>4133</v>
      </c>
      <c r="D3362" s="18">
        <v>684</v>
      </c>
      <c r="F3362" s="4"/>
    </row>
    <row r="3363" spans="2:6" ht="15" x14ac:dyDescent="0.25">
      <c r="B3363" s="17">
        <v>3957</v>
      </c>
      <c r="C3363" s="17" t="s">
        <v>4132</v>
      </c>
      <c r="D3363" s="18">
        <v>681</v>
      </c>
      <c r="F3363" s="4"/>
    </row>
    <row r="3364" spans="2:6" ht="15" x14ac:dyDescent="0.25">
      <c r="B3364" s="17">
        <v>3958</v>
      </c>
      <c r="C3364" s="17" t="s">
        <v>4131</v>
      </c>
      <c r="D3364" s="18">
        <v>759</v>
      </c>
      <c r="F3364" s="4"/>
    </row>
    <row r="3365" spans="2:6" ht="15" x14ac:dyDescent="0.25">
      <c r="B3365" s="17">
        <v>3959</v>
      </c>
      <c r="C3365" s="17" t="s">
        <v>4130</v>
      </c>
      <c r="D3365" s="18">
        <v>736</v>
      </c>
      <c r="F3365" s="4"/>
    </row>
    <row r="3366" spans="2:6" ht="15" x14ac:dyDescent="0.25">
      <c r="B3366" s="17">
        <v>3960</v>
      </c>
      <c r="C3366" s="17" t="s">
        <v>4129</v>
      </c>
      <c r="D3366" s="18">
        <v>746</v>
      </c>
      <c r="F3366" s="4"/>
    </row>
    <row r="3367" spans="2:6" ht="15" x14ac:dyDescent="0.25">
      <c r="B3367" s="17">
        <v>3961</v>
      </c>
      <c r="C3367" s="17" t="s">
        <v>4128</v>
      </c>
      <c r="D3367" s="18">
        <v>740</v>
      </c>
      <c r="F3367" s="4"/>
    </row>
    <row r="3368" spans="2:6" ht="15" x14ac:dyDescent="0.25">
      <c r="B3368" s="17">
        <v>3962</v>
      </c>
      <c r="C3368" s="17" t="s">
        <v>4127</v>
      </c>
      <c r="D3368" s="18">
        <v>723</v>
      </c>
      <c r="F3368" s="4"/>
    </row>
    <row r="3369" spans="2:6" ht="15" x14ac:dyDescent="0.25">
      <c r="B3369" s="17">
        <v>3963</v>
      </c>
      <c r="C3369" s="17" t="s">
        <v>4126</v>
      </c>
      <c r="D3369" s="18">
        <v>736</v>
      </c>
      <c r="F3369" s="4"/>
    </row>
    <row r="3370" spans="2:6" ht="15" x14ac:dyDescent="0.25">
      <c r="B3370" s="17">
        <v>3964</v>
      </c>
      <c r="C3370" s="17" t="s">
        <v>4125</v>
      </c>
      <c r="D3370" s="18">
        <v>697</v>
      </c>
      <c r="F3370" s="4"/>
    </row>
    <row r="3371" spans="2:6" ht="15" x14ac:dyDescent="0.25">
      <c r="B3371" s="17">
        <v>3965</v>
      </c>
      <c r="C3371" s="17" t="s">
        <v>4124</v>
      </c>
      <c r="D3371" s="18">
        <v>722</v>
      </c>
      <c r="F3371" s="4"/>
    </row>
    <row r="3372" spans="2:6" ht="15" x14ac:dyDescent="0.25">
      <c r="B3372" s="17">
        <v>3966</v>
      </c>
      <c r="C3372" s="17" t="s">
        <v>4123</v>
      </c>
      <c r="D3372" s="18">
        <v>719</v>
      </c>
      <c r="F3372" s="4"/>
    </row>
    <row r="3373" spans="2:6" ht="15" x14ac:dyDescent="0.25">
      <c r="B3373" s="17">
        <v>3967</v>
      </c>
      <c r="C3373" s="17" t="s">
        <v>4122</v>
      </c>
      <c r="D3373" s="18">
        <v>819</v>
      </c>
      <c r="F3373" s="4"/>
    </row>
    <row r="3374" spans="2:6" ht="15" x14ac:dyDescent="0.25">
      <c r="B3374" s="17">
        <v>3968</v>
      </c>
      <c r="C3374" s="17" t="s">
        <v>4121</v>
      </c>
      <c r="D3374" s="18">
        <v>824</v>
      </c>
      <c r="F3374" s="4"/>
    </row>
    <row r="3375" spans="2:6" ht="15" x14ac:dyDescent="0.25">
      <c r="B3375" s="17">
        <v>3969</v>
      </c>
      <c r="C3375" s="17" t="s">
        <v>4120</v>
      </c>
      <c r="D3375" s="18">
        <v>804</v>
      </c>
      <c r="F3375" s="4"/>
    </row>
    <row r="3376" spans="2:6" ht="15" x14ac:dyDescent="0.25">
      <c r="B3376" s="17">
        <v>3970</v>
      </c>
      <c r="C3376" s="17" t="s">
        <v>4119</v>
      </c>
      <c r="D3376" s="18">
        <v>765</v>
      </c>
      <c r="F3376" s="4"/>
    </row>
    <row r="3377" spans="2:6" ht="15" x14ac:dyDescent="0.25">
      <c r="B3377" s="17">
        <v>3971</v>
      </c>
      <c r="C3377" s="17" t="s">
        <v>4118</v>
      </c>
      <c r="D3377" s="18">
        <v>783</v>
      </c>
      <c r="F3377" s="4"/>
    </row>
    <row r="3378" spans="2:6" ht="15" x14ac:dyDescent="0.25">
      <c r="B3378" s="17">
        <v>3972</v>
      </c>
      <c r="C3378" s="17" t="s">
        <v>4117</v>
      </c>
      <c r="D3378" s="18">
        <v>782</v>
      </c>
      <c r="F3378" s="4"/>
    </row>
    <row r="3379" spans="2:6" ht="15" x14ac:dyDescent="0.25">
      <c r="B3379" s="17">
        <v>3973</v>
      </c>
      <c r="C3379" s="17" t="s">
        <v>4116</v>
      </c>
      <c r="D3379" s="18">
        <v>747</v>
      </c>
      <c r="F3379" s="4"/>
    </row>
    <row r="3380" spans="2:6" ht="15" x14ac:dyDescent="0.25">
      <c r="B3380" s="17">
        <v>3974</v>
      </c>
      <c r="C3380" s="17" t="s">
        <v>1369</v>
      </c>
      <c r="D3380" s="18">
        <v>739</v>
      </c>
      <c r="F3380" s="4"/>
    </row>
    <row r="3381" spans="2:6" ht="15" x14ac:dyDescent="0.25">
      <c r="B3381" s="17">
        <v>3975</v>
      </c>
      <c r="C3381" s="17" t="s">
        <v>4115</v>
      </c>
      <c r="D3381" s="18">
        <v>813</v>
      </c>
      <c r="F3381" s="4"/>
    </row>
    <row r="3382" spans="2:6" ht="15" x14ac:dyDescent="0.25">
      <c r="B3382" s="17">
        <v>3976</v>
      </c>
      <c r="C3382" s="17" t="s">
        <v>4114</v>
      </c>
      <c r="D3382" s="18">
        <v>767</v>
      </c>
      <c r="F3382" s="4"/>
    </row>
    <row r="3383" spans="2:6" ht="15" x14ac:dyDescent="0.25">
      <c r="B3383" s="17">
        <v>3977</v>
      </c>
      <c r="C3383" s="17" t="s">
        <v>4113</v>
      </c>
      <c r="D3383" s="18">
        <v>804</v>
      </c>
      <c r="F3383" s="4"/>
    </row>
    <row r="3384" spans="2:6" ht="15" x14ac:dyDescent="0.25">
      <c r="B3384" s="17">
        <v>3978</v>
      </c>
      <c r="C3384" s="17" t="s">
        <v>1811</v>
      </c>
      <c r="D3384" s="18">
        <v>764</v>
      </c>
      <c r="F3384" s="4"/>
    </row>
    <row r="3385" spans="2:6" ht="15" x14ac:dyDescent="0.25">
      <c r="B3385" s="17">
        <v>3979</v>
      </c>
      <c r="C3385" s="17" t="s">
        <v>4112</v>
      </c>
      <c r="D3385" s="18">
        <v>637</v>
      </c>
      <c r="F3385" s="4"/>
    </row>
    <row r="3386" spans="2:6" ht="15" x14ac:dyDescent="0.25">
      <c r="B3386" s="17">
        <v>3980</v>
      </c>
      <c r="C3386" s="17" t="s">
        <v>4111</v>
      </c>
      <c r="D3386" s="18">
        <v>725</v>
      </c>
      <c r="F3386" s="4"/>
    </row>
    <row r="3387" spans="2:6" ht="15" x14ac:dyDescent="0.25">
      <c r="B3387" s="17">
        <v>3981</v>
      </c>
      <c r="C3387" s="17" t="s">
        <v>2073</v>
      </c>
      <c r="D3387" s="18">
        <v>730</v>
      </c>
      <c r="F3387" s="4"/>
    </row>
    <row r="3388" spans="2:6" ht="15" x14ac:dyDescent="0.25">
      <c r="B3388" s="17">
        <v>3982</v>
      </c>
      <c r="C3388" s="17" t="s">
        <v>4110</v>
      </c>
      <c r="D3388" s="18">
        <v>758</v>
      </c>
      <c r="F3388" s="4"/>
    </row>
    <row r="3389" spans="2:6" ht="15" x14ac:dyDescent="0.25">
      <c r="B3389" s="17">
        <v>3983</v>
      </c>
      <c r="C3389" s="17" t="s">
        <v>4109</v>
      </c>
      <c r="D3389" s="18">
        <v>687</v>
      </c>
      <c r="F3389" s="4"/>
    </row>
    <row r="3390" spans="2:6" ht="15" x14ac:dyDescent="0.25">
      <c r="B3390" s="17">
        <v>3984</v>
      </c>
      <c r="C3390" s="17" t="s">
        <v>4108</v>
      </c>
      <c r="D3390" s="18">
        <v>696</v>
      </c>
      <c r="F3390" s="4"/>
    </row>
    <row r="3391" spans="2:6" ht="15" x14ac:dyDescent="0.25">
      <c r="B3391" s="17">
        <v>3985</v>
      </c>
      <c r="C3391" s="17" t="s">
        <v>266</v>
      </c>
      <c r="D3391" s="18">
        <v>688</v>
      </c>
      <c r="F3391" s="4"/>
    </row>
    <row r="3392" spans="2:6" ht="15" x14ac:dyDescent="0.25">
      <c r="B3392" s="17">
        <v>3986</v>
      </c>
      <c r="C3392" s="17" t="s">
        <v>4107</v>
      </c>
      <c r="D3392" s="18">
        <v>738</v>
      </c>
      <c r="F3392" s="4"/>
    </row>
    <row r="3393" spans="2:6" ht="15" x14ac:dyDescent="0.25">
      <c r="B3393" s="17">
        <v>3987</v>
      </c>
      <c r="C3393" s="17" t="s">
        <v>4106</v>
      </c>
      <c r="D3393" s="18">
        <v>779</v>
      </c>
      <c r="F3393" s="4"/>
    </row>
    <row r="3394" spans="2:6" ht="15" x14ac:dyDescent="0.25">
      <c r="B3394" s="17">
        <v>3988</v>
      </c>
      <c r="C3394" s="17" t="s">
        <v>4105</v>
      </c>
      <c r="D3394" s="18">
        <v>745</v>
      </c>
      <c r="F3394" s="4"/>
    </row>
    <row r="3395" spans="2:6" ht="15" x14ac:dyDescent="0.25">
      <c r="B3395" s="17">
        <v>3989</v>
      </c>
      <c r="C3395" s="17" t="s">
        <v>4104</v>
      </c>
      <c r="D3395" s="18">
        <v>787</v>
      </c>
      <c r="F3395" s="4"/>
    </row>
    <row r="3396" spans="2:6" ht="15" x14ac:dyDescent="0.25">
      <c r="B3396" s="17">
        <v>3990</v>
      </c>
      <c r="C3396" s="17" t="s">
        <v>4103</v>
      </c>
      <c r="D3396" s="18">
        <v>766</v>
      </c>
      <c r="F3396" s="4"/>
    </row>
    <row r="3397" spans="2:6" ht="15" x14ac:dyDescent="0.25">
      <c r="B3397" s="17">
        <v>3991</v>
      </c>
      <c r="C3397" s="17" t="s">
        <v>4102</v>
      </c>
      <c r="D3397" s="18">
        <v>723</v>
      </c>
      <c r="F3397" s="4"/>
    </row>
    <row r="3398" spans="2:6" ht="15" x14ac:dyDescent="0.25">
      <c r="B3398" s="17">
        <v>3992</v>
      </c>
      <c r="C3398" s="17" t="s">
        <v>4101</v>
      </c>
      <c r="D3398" s="18">
        <v>652</v>
      </c>
      <c r="F3398" s="4"/>
    </row>
    <row r="3399" spans="2:6" ht="15" x14ac:dyDescent="0.25">
      <c r="B3399" s="17">
        <v>3993</v>
      </c>
      <c r="C3399" s="17" t="s">
        <v>4100</v>
      </c>
      <c r="D3399" s="18">
        <v>714</v>
      </c>
      <c r="F3399" s="4"/>
    </row>
    <row r="3400" spans="2:6" ht="15" x14ac:dyDescent="0.25">
      <c r="B3400" s="17">
        <v>3994</v>
      </c>
      <c r="C3400" s="17" t="s">
        <v>4099</v>
      </c>
      <c r="D3400" s="18">
        <v>736</v>
      </c>
      <c r="F3400" s="4"/>
    </row>
    <row r="3401" spans="2:6" ht="15" x14ac:dyDescent="0.25">
      <c r="B3401" s="17">
        <v>3995</v>
      </c>
      <c r="C3401" s="17" t="s">
        <v>1652</v>
      </c>
      <c r="D3401" s="18">
        <v>723</v>
      </c>
      <c r="F3401" s="4"/>
    </row>
    <row r="3402" spans="2:6" ht="15" x14ac:dyDescent="0.25">
      <c r="B3402" s="17">
        <v>3996</v>
      </c>
      <c r="C3402" s="17" t="s">
        <v>4098</v>
      </c>
      <c r="D3402" s="18">
        <v>598</v>
      </c>
      <c r="F3402" s="4"/>
    </row>
    <row r="3403" spans="2:6" ht="15" x14ac:dyDescent="0.25">
      <c r="B3403" s="17">
        <v>3997</v>
      </c>
      <c r="C3403" s="17" t="s">
        <v>4097</v>
      </c>
      <c r="D3403" s="18">
        <v>692</v>
      </c>
      <c r="F3403" s="4"/>
    </row>
    <row r="3404" spans="2:6" ht="15" x14ac:dyDescent="0.25">
      <c r="B3404" s="17">
        <v>3998</v>
      </c>
      <c r="C3404" s="17" t="s">
        <v>4096</v>
      </c>
      <c r="D3404" s="18">
        <v>673</v>
      </c>
      <c r="F3404" s="4"/>
    </row>
    <row r="3405" spans="2:6" ht="15" x14ac:dyDescent="0.25">
      <c r="B3405" s="17">
        <v>3999</v>
      </c>
      <c r="C3405" s="17" t="s">
        <v>199</v>
      </c>
      <c r="D3405" s="18">
        <v>637</v>
      </c>
      <c r="F3405" s="4"/>
    </row>
    <row r="3406" spans="2:6" ht="15" x14ac:dyDescent="0.25">
      <c r="B3406" s="17">
        <v>4000</v>
      </c>
      <c r="C3406" s="17" t="s">
        <v>4095</v>
      </c>
      <c r="D3406" s="18">
        <v>649</v>
      </c>
      <c r="F3406" s="4"/>
    </row>
    <row r="3407" spans="2:6" ht="15" x14ac:dyDescent="0.25">
      <c r="B3407" s="17">
        <v>4001</v>
      </c>
      <c r="C3407" s="17" t="s">
        <v>4094</v>
      </c>
      <c r="D3407" s="18">
        <v>660</v>
      </c>
      <c r="F3407" s="4"/>
    </row>
    <row r="3408" spans="2:6" ht="15" x14ac:dyDescent="0.25">
      <c r="B3408" s="17">
        <v>4002</v>
      </c>
      <c r="C3408" s="17" t="s">
        <v>4093</v>
      </c>
      <c r="D3408" s="18">
        <v>670</v>
      </c>
      <c r="F3408" s="4"/>
    </row>
    <row r="3409" spans="2:6" ht="15" x14ac:dyDescent="0.25">
      <c r="B3409" s="17">
        <v>4003</v>
      </c>
      <c r="C3409" s="17" t="s">
        <v>4092</v>
      </c>
      <c r="D3409" s="18">
        <v>678</v>
      </c>
      <c r="F3409" s="4"/>
    </row>
    <row r="3410" spans="2:6" ht="15" x14ac:dyDescent="0.25">
      <c r="B3410" s="17">
        <v>4004</v>
      </c>
      <c r="C3410" s="17" t="s">
        <v>4091</v>
      </c>
      <c r="D3410" s="18">
        <v>658</v>
      </c>
      <c r="F3410" s="4"/>
    </row>
    <row r="3411" spans="2:6" ht="15" x14ac:dyDescent="0.25">
      <c r="B3411" s="17">
        <v>4005</v>
      </c>
      <c r="C3411" s="17" t="s">
        <v>4090</v>
      </c>
      <c r="D3411" s="18">
        <v>839</v>
      </c>
      <c r="F3411" s="4"/>
    </row>
    <row r="3412" spans="2:6" ht="15" x14ac:dyDescent="0.25">
      <c r="B3412" s="17">
        <v>4006</v>
      </c>
      <c r="C3412" s="17" t="s">
        <v>4089</v>
      </c>
      <c r="D3412" s="18">
        <v>855</v>
      </c>
      <c r="F3412" s="4"/>
    </row>
    <row r="3413" spans="2:6" ht="15" x14ac:dyDescent="0.25">
      <c r="B3413" s="17">
        <v>4007</v>
      </c>
      <c r="C3413" s="17" t="s">
        <v>4088</v>
      </c>
      <c r="D3413" s="18">
        <v>813</v>
      </c>
      <c r="F3413" s="4"/>
    </row>
    <row r="3414" spans="2:6" ht="15" x14ac:dyDescent="0.25">
      <c r="B3414" s="17">
        <v>4008</v>
      </c>
      <c r="C3414" s="17" t="s">
        <v>4087</v>
      </c>
      <c r="D3414" s="18">
        <v>841</v>
      </c>
      <c r="F3414" s="4"/>
    </row>
    <row r="3415" spans="2:6" ht="15" x14ac:dyDescent="0.25">
      <c r="B3415" s="17">
        <v>4009</v>
      </c>
      <c r="C3415" s="17" t="s">
        <v>34</v>
      </c>
      <c r="D3415" s="18">
        <v>847</v>
      </c>
      <c r="F3415" s="4"/>
    </row>
    <row r="3416" spans="2:6" ht="15" x14ac:dyDescent="0.25">
      <c r="B3416" s="17">
        <v>4010</v>
      </c>
      <c r="C3416" s="17" t="s">
        <v>4086</v>
      </c>
      <c r="D3416" s="18">
        <v>815</v>
      </c>
      <c r="F3416" s="4"/>
    </row>
    <row r="3417" spans="2:6" ht="15" x14ac:dyDescent="0.25">
      <c r="B3417" s="17">
        <v>4011</v>
      </c>
      <c r="C3417" s="17" t="s">
        <v>4085</v>
      </c>
      <c r="D3417" s="18">
        <v>813</v>
      </c>
      <c r="F3417" s="4"/>
    </row>
    <row r="3418" spans="2:6" ht="15" x14ac:dyDescent="0.25">
      <c r="B3418" s="17">
        <v>4012</v>
      </c>
      <c r="C3418" s="17" t="s">
        <v>4084</v>
      </c>
      <c r="D3418" s="18">
        <v>768</v>
      </c>
      <c r="F3418" s="4"/>
    </row>
    <row r="3419" spans="2:6" ht="15" x14ac:dyDescent="0.25">
      <c r="B3419" s="17">
        <v>4013</v>
      </c>
      <c r="C3419" s="17" t="s">
        <v>4083</v>
      </c>
      <c r="D3419" s="18">
        <v>769</v>
      </c>
      <c r="F3419" s="4"/>
    </row>
    <row r="3420" spans="2:6" ht="15" x14ac:dyDescent="0.25">
      <c r="B3420" s="17">
        <v>4014</v>
      </c>
      <c r="C3420" s="17" t="s">
        <v>4082</v>
      </c>
      <c r="D3420" s="18">
        <v>769</v>
      </c>
      <c r="F3420" s="4"/>
    </row>
    <row r="3421" spans="2:6" ht="15" x14ac:dyDescent="0.25">
      <c r="B3421" s="17">
        <v>4015</v>
      </c>
      <c r="C3421" s="17" t="s">
        <v>4081</v>
      </c>
      <c r="D3421" s="18">
        <v>804</v>
      </c>
      <c r="F3421" s="4"/>
    </row>
    <row r="3422" spans="2:6" ht="15" x14ac:dyDescent="0.25">
      <c r="B3422" s="17">
        <v>4016</v>
      </c>
      <c r="C3422" s="17" t="s">
        <v>4080</v>
      </c>
      <c r="D3422" s="18">
        <v>770</v>
      </c>
      <c r="F3422" s="4"/>
    </row>
    <row r="3423" spans="2:6" ht="15" x14ac:dyDescent="0.25">
      <c r="B3423" s="17">
        <v>4017</v>
      </c>
      <c r="C3423" s="17" t="s">
        <v>4079</v>
      </c>
      <c r="D3423" s="18">
        <v>725</v>
      </c>
      <c r="F3423" s="4"/>
    </row>
    <row r="3424" spans="2:6" ht="15" x14ac:dyDescent="0.25">
      <c r="B3424" s="17">
        <v>4018</v>
      </c>
      <c r="C3424" s="17" t="s">
        <v>4078</v>
      </c>
      <c r="D3424" s="18">
        <v>718</v>
      </c>
      <c r="F3424" s="4"/>
    </row>
    <row r="3425" spans="2:6" ht="15" x14ac:dyDescent="0.25">
      <c r="B3425" s="17">
        <v>4019</v>
      </c>
      <c r="C3425" s="17" t="s">
        <v>4077</v>
      </c>
      <c r="D3425" s="18">
        <v>715</v>
      </c>
      <c r="F3425" s="4"/>
    </row>
    <row r="3426" spans="2:6" ht="15" x14ac:dyDescent="0.25">
      <c r="B3426" s="17">
        <v>4020</v>
      </c>
      <c r="C3426" s="17" t="s">
        <v>4076</v>
      </c>
      <c r="D3426" s="18">
        <v>682</v>
      </c>
      <c r="F3426" s="4"/>
    </row>
    <row r="3427" spans="2:6" ht="15" x14ac:dyDescent="0.25">
      <c r="B3427" s="17">
        <v>4021</v>
      </c>
      <c r="C3427" s="17" t="s">
        <v>4075</v>
      </c>
      <c r="D3427" s="18">
        <v>679</v>
      </c>
      <c r="F3427" s="4"/>
    </row>
    <row r="3428" spans="2:6" ht="15" x14ac:dyDescent="0.25">
      <c r="B3428" s="17">
        <v>4022</v>
      </c>
      <c r="C3428" s="17" t="s">
        <v>3388</v>
      </c>
      <c r="D3428" s="18">
        <v>662</v>
      </c>
      <c r="F3428" s="4"/>
    </row>
    <row r="3429" spans="2:6" ht="15" x14ac:dyDescent="0.25">
      <c r="B3429" s="17">
        <v>4023</v>
      </c>
      <c r="C3429" s="17" t="s">
        <v>4074</v>
      </c>
      <c r="D3429" s="18">
        <v>631</v>
      </c>
      <c r="F3429" s="4"/>
    </row>
    <row r="3430" spans="2:6" ht="15" x14ac:dyDescent="0.25">
      <c r="B3430" s="17">
        <v>4024</v>
      </c>
      <c r="C3430" s="17" t="s">
        <v>4073</v>
      </c>
      <c r="D3430" s="18">
        <v>657</v>
      </c>
      <c r="F3430" s="4"/>
    </row>
    <row r="3431" spans="2:6" ht="15" x14ac:dyDescent="0.25">
      <c r="B3431" s="17">
        <v>4025</v>
      </c>
      <c r="C3431" s="17" t="s">
        <v>4072</v>
      </c>
      <c r="D3431" s="18">
        <v>685</v>
      </c>
      <c r="F3431" s="4"/>
    </row>
    <row r="3432" spans="2:6" ht="15" x14ac:dyDescent="0.25">
      <c r="B3432" s="17">
        <v>4026</v>
      </c>
      <c r="C3432" s="17" t="s">
        <v>4071</v>
      </c>
      <c r="D3432" s="18">
        <v>699</v>
      </c>
      <c r="F3432" s="4"/>
    </row>
    <row r="3433" spans="2:6" ht="15" x14ac:dyDescent="0.25">
      <c r="B3433" s="17">
        <v>4027</v>
      </c>
      <c r="C3433" s="17" t="s">
        <v>4070</v>
      </c>
      <c r="D3433" s="18">
        <v>727</v>
      </c>
      <c r="F3433" s="4"/>
    </row>
    <row r="3434" spans="2:6" ht="15" x14ac:dyDescent="0.25">
      <c r="B3434" s="17">
        <v>4028</v>
      </c>
      <c r="C3434" s="17" t="s">
        <v>4069</v>
      </c>
      <c r="D3434" s="18">
        <v>656</v>
      </c>
      <c r="F3434" s="4"/>
    </row>
    <row r="3435" spans="2:6" ht="15" x14ac:dyDescent="0.25">
      <c r="B3435" s="17">
        <v>4029</v>
      </c>
      <c r="C3435" s="17" t="s">
        <v>4068</v>
      </c>
      <c r="D3435" s="18">
        <v>669</v>
      </c>
      <c r="F3435" s="4"/>
    </row>
    <row r="3436" spans="2:6" ht="15" x14ac:dyDescent="0.25">
      <c r="B3436" s="17">
        <v>4030</v>
      </c>
      <c r="C3436" s="17" t="s">
        <v>3301</v>
      </c>
      <c r="D3436" s="18">
        <v>657</v>
      </c>
      <c r="F3436" s="4"/>
    </row>
    <row r="3437" spans="2:6" ht="15" x14ac:dyDescent="0.25">
      <c r="B3437" s="17">
        <v>4031</v>
      </c>
      <c r="C3437" s="17" t="s">
        <v>820</v>
      </c>
      <c r="D3437" s="18">
        <v>650</v>
      </c>
      <c r="F3437" s="4"/>
    </row>
    <row r="3438" spans="2:6" ht="15" x14ac:dyDescent="0.25">
      <c r="B3438" s="17">
        <v>4032</v>
      </c>
      <c r="C3438" s="17" t="s">
        <v>4067</v>
      </c>
      <c r="D3438" s="18">
        <v>840</v>
      </c>
      <c r="F3438" s="4"/>
    </row>
    <row r="3439" spans="2:6" ht="15" x14ac:dyDescent="0.25">
      <c r="B3439" s="17">
        <v>4033</v>
      </c>
      <c r="C3439" s="17" t="s">
        <v>4066</v>
      </c>
      <c r="D3439" s="18">
        <v>700</v>
      </c>
      <c r="F3439" s="4"/>
    </row>
    <row r="3440" spans="2:6" ht="15" x14ac:dyDescent="0.25">
      <c r="B3440" s="17">
        <v>4034</v>
      </c>
      <c r="C3440" s="17" t="s">
        <v>4065</v>
      </c>
      <c r="D3440" s="18">
        <v>752</v>
      </c>
      <c r="F3440" s="4"/>
    </row>
    <row r="3441" spans="2:6" ht="15" x14ac:dyDescent="0.25">
      <c r="B3441" s="17">
        <v>4035</v>
      </c>
      <c r="C3441" s="17" t="s">
        <v>4064</v>
      </c>
      <c r="D3441" s="18">
        <v>713</v>
      </c>
      <c r="F3441" s="4"/>
    </row>
    <row r="3442" spans="2:6" ht="15" x14ac:dyDescent="0.25">
      <c r="B3442" s="17">
        <v>4036</v>
      </c>
      <c r="C3442" s="17" t="s">
        <v>4063</v>
      </c>
      <c r="D3442" s="18">
        <v>662</v>
      </c>
      <c r="F3442" s="4"/>
    </row>
    <row r="3443" spans="2:6" ht="15" x14ac:dyDescent="0.25">
      <c r="B3443" s="17">
        <v>4037</v>
      </c>
      <c r="C3443" s="17" t="s">
        <v>4062</v>
      </c>
      <c r="D3443" s="18">
        <v>806</v>
      </c>
      <c r="F3443" s="4"/>
    </row>
    <row r="3444" spans="2:6" ht="15" x14ac:dyDescent="0.25">
      <c r="B3444" s="17">
        <v>4038</v>
      </c>
      <c r="C3444" s="17" t="s">
        <v>4061</v>
      </c>
      <c r="D3444" s="18">
        <v>760</v>
      </c>
      <c r="F3444" s="4"/>
    </row>
    <row r="3445" spans="2:6" ht="15" x14ac:dyDescent="0.25">
      <c r="B3445" s="17">
        <v>4039</v>
      </c>
      <c r="C3445" s="17" t="s">
        <v>587</v>
      </c>
      <c r="D3445" s="18">
        <v>693</v>
      </c>
      <c r="F3445" s="4"/>
    </row>
    <row r="3446" spans="2:6" ht="15" x14ac:dyDescent="0.25">
      <c r="B3446" s="17">
        <v>4040</v>
      </c>
      <c r="C3446" s="17" t="s">
        <v>4060</v>
      </c>
      <c r="D3446" s="18">
        <v>697</v>
      </c>
      <c r="F3446" s="4"/>
    </row>
    <row r="3447" spans="2:6" ht="15" x14ac:dyDescent="0.25">
      <c r="B3447" s="17">
        <v>4041</v>
      </c>
      <c r="C3447" s="17" t="s">
        <v>4059</v>
      </c>
      <c r="D3447" s="18">
        <v>685</v>
      </c>
      <c r="F3447" s="4"/>
    </row>
    <row r="3448" spans="2:6" ht="15" x14ac:dyDescent="0.25">
      <c r="B3448" s="17">
        <v>4042</v>
      </c>
      <c r="C3448" s="17" t="s">
        <v>4058</v>
      </c>
      <c r="D3448" s="18">
        <v>644</v>
      </c>
      <c r="F3448" s="4"/>
    </row>
    <row r="3449" spans="2:6" ht="15" x14ac:dyDescent="0.25">
      <c r="B3449" s="17">
        <v>4043</v>
      </c>
      <c r="C3449" s="17" t="s">
        <v>4057</v>
      </c>
      <c r="D3449" s="18">
        <v>697</v>
      </c>
      <c r="F3449" s="4"/>
    </row>
    <row r="3450" spans="2:6" ht="15" x14ac:dyDescent="0.25">
      <c r="B3450" s="17">
        <v>4044</v>
      </c>
      <c r="C3450" s="17" t="s">
        <v>1609</v>
      </c>
      <c r="D3450" s="18">
        <v>662</v>
      </c>
      <c r="F3450" s="4"/>
    </row>
    <row r="3451" spans="2:6" ht="15" x14ac:dyDescent="0.25">
      <c r="B3451" s="17">
        <v>4045</v>
      </c>
      <c r="C3451" s="17" t="s">
        <v>4056</v>
      </c>
      <c r="D3451" s="18">
        <v>678</v>
      </c>
      <c r="F3451" s="4"/>
    </row>
    <row r="3452" spans="2:6" ht="15" x14ac:dyDescent="0.25">
      <c r="B3452" s="17">
        <v>4046</v>
      </c>
      <c r="C3452" s="17" t="s">
        <v>4055</v>
      </c>
      <c r="D3452" s="18">
        <v>927</v>
      </c>
      <c r="F3452" s="4"/>
    </row>
    <row r="3453" spans="2:6" ht="15" x14ac:dyDescent="0.25">
      <c r="B3453" s="17">
        <v>4047</v>
      </c>
      <c r="C3453" s="17" t="s">
        <v>4054</v>
      </c>
      <c r="D3453" s="18">
        <v>935</v>
      </c>
      <c r="F3453" s="4"/>
    </row>
    <row r="3454" spans="2:6" ht="15" x14ac:dyDescent="0.25">
      <c r="B3454" s="17">
        <v>4048</v>
      </c>
      <c r="C3454" s="17" t="s">
        <v>3508</v>
      </c>
      <c r="D3454" s="18">
        <v>831</v>
      </c>
      <c r="F3454" s="4"/>
    </row>
    <row r="3455" spans="2:6" ht="15" x14ac:dyDescent="0.25">
      <c r="B3455" s="17">
        <v>4049</v>
      </c>
      <c r="C3455" s="17" t="s">
        <v>4053</v>
      </c>
      <c r="D3455" s="18">
        <v>827</v>
      </c>
      <c r="F3455" s="4"/>
    </row>
    <row r="3456" spans="2:6" ht="15" x14ac:dyDescent="0.25">
      <c r="B3456" s="17">
        <v>4050</v>
      </c>
      <c r="C3456" s="17" t="s">
        <v>4052</v>
      </c>
      <c r="D3456" s="18">
        <v>844</v>
      </c>
      <c r="F3456" s="4"/>
    </row>
    <row r="3457" spans="2:6" ht="15" x14ac:dyDescent="0.25">
      <c r="B3457" s="17">
        <v>4051</v>
      </c>
      <c r="C3457" s="17" t="s">
        <v>4051</v>
      </c>
      <c r="D3457" s="18">
        <v>831</v>
      </c>
      <c r="F3457" s="4"/>
    </row>
    <row r="3458" spans="2:6" ht="15" x14ac:dyDescent="0.25">
      <c r="B3458" s="17">
        <v>4052</v>
      </c>
      <c r="C3458" s="17" t="s">
        <v>4050</v>
      </c>
      <c r="D3458" s="18">
        <v>753</v>
      </c>
      <c r="F3458" s="4"/>
    </row>
    <row r="3459" spans="2:6" ht="15" x14ac:dyDescent="0.25">
      <c r="B3459" s="17">
        <v>4053</v>
      </c>
      <c r="C3459" s="17" t="s">
        <v>4049</v>
      </c>
      <c r="D3459" s="18">
        <v>764</v>
      </c>
      <c r="F3459" s="4"/>
    </row>
    <row r="3460" spans="2:6" ht="15" x14ac:dyDescent="0.25">
      <c r="B3460" s="17">
        <v>4054</v>
      </c>
      <c r="C3460" s="17" t="s">
        <v>4048</v>
      </c>
      <c r="D3460" s="18">
        <v>765</v>
      </c>
      <c r="F3460" s="4"/>
    </row>
    <row r="3461" spans="2:6" ht="15" x14ac:dyDescent="0.25">
      <c r="B3461" s="17">
        <v>4055</v>
      </c>
      <c r="C3461" s="17" t="s">
        <v>4047</v>
      </c>
      <c r="D3461" s="18">
        <v>695</v>
      </c>
      <c r="F3461" s="4"/>
    </row>
    <row r="3462" spans="2:6" ht="15" x14ac:dyDescent="0.25">
      <c r="B3462" s="17">
        <v>4056</v>
      </c>
      <c r="C3462" s="17" t="s">
        <v>4046</v>
      </c>
      <c r="D3462" s="18">
        <v>725</v>
      </c>
      <c r="F3462" s="4"/>
    </row>
    <row r="3463" spans="2:6" ht="15" x14ac:dyDescent="0.25">
      <c r="B3463" s="17">
        <v>4057</v>
      </c>
      <c r="C3463" s="17" t="s">
        <v>4045</v>
      </c>
      <c r="D3463" s="18">
        <v>731</v>
      </c>
      <c r="F3463" s="4"/>
    </row>
    <row r="3464" spans="2:6" ht="15" x14ac:dyDescent="0.25">
      <c r="B3464" s="17">
        <v>4058</v>
      </c>
      <c r="C3464" s="17" t="s">
        <v>4044</v>
      </c>
      <c r="D3464" s="18">
        <v>717</v>
      </c>
      <c r="F3464" s="4"/>
    </row>
    <row r="3465" spans="2:6" ht="15" x14ac:dyDescent="0.25">
      <c r="B3465" s="17">
        <v>4059</v>
      </c>
      <c r="C3465" s="17" t="s">
        <v>4043</v>
      </c>
      <c r="D3465" s="18">
        <v>690</v>
      </c>
      <c r="F3465" s="4"/>
    </row>
    <row r="3466" spans="2:6" ht="15" x14ac:dyDescent="0.25">
      <c r="B3466" s="17">
        <v>4060</v>
      </c>
      <c r="C3466" s="17" t="s">
        <v>4042</v>
      </c>
      <c r="D3466" s="18">
        <v>713</v>
      </c>
      <c r="F3466" s="4"/>
    </row>
    <row r="3467" spans="2:6" ht="15" x14ac:dyDescent="0.25">
      <c r="B3467" s="17">
        <v>4061</v>
      </c>
      <c r="C3467" s="17" t="s">
        <v>2705</v>
      </c>
      <c r="D3467" s="18">
        <v>685</v>
      </c>
      <c r="F3467" s="4"/>
    </row>
    <row r="3468" spans="2:6" ht="15" x14ac:dyDescent="0.25">
      <c r="B3468" s="17">
        <v>4062</v>
      </c>
      <c r="C3468" s="17" t="s">
        <v>4041</v>
      </c>
      <c r="D3468" s="18">
        <v>689</v>
      </c>
      <c r="F3468" s="4"/>
    </row>
    <row r="3469" spans="2:6" ht="15" x14ac:dyDescent="0.25">
      <c r="B3469" s="17">
        <v>4063</v>
      </c>
      <c r="C3469" s="17" t="s">
        <v>4040</v>
      </c>
      <c r="D3469" s="18">
        <v>709</v>
      </c>
      <c r="F3469" s="4"/>
    </row>
    <row r="3470" spans="2:6" ht="15" x14ac:dyDescent="0.25">
      <c r="B3470" s="17">
        <v>4064</v>
      </c>
      <c r="C3470" s="17" t="s">
        <v>4039</v>
      </c>
      <c r="D3470" s="18">
        <v>698</v>
      </c>
      <c r="F3470" s="4"/>
    </row>
    <row r="3471" spans="2:6" ht="15" x14ac:dyDescent="0.25">
      <c r="B3471" s="17">
        <v>4065</v>
      </c>
      <c r="C3471" s="17" t="s">
        <v>4038</v>
      </c>
      <c r="D3471" s="18">
        <v>709</v>
      </c>
      <c r="F3471" s="4"/>
    </row>
    <row r="3472" spans="2:6" ht="15" x14ac:dyDescent="0.25">
      <c r="B3472" s="17">
        <v>4066</v>
      </c>
      <c r="C3472" s="17" t="s">
        <v>4037</v>
      </c>
      <c r="D3472" s="18">
        <v>775</v>
      </c>
      <c r="F3472" s="4"/>
    </row>
    <row r="3473" spans="2:6" ht="15" x14ac:dyDescent="0.25">
      <c r="B3473" s="17">
        <v>4101</v>
      </c>
      <c r="C3473" s="17" t="s">
        <v>4036</v>
      </c>
      <c r="D3473" s="18">
        <v>657</v>
      </c>
      <c r="F3473" s="4"/>
    </row>
    <row r="3474" spans="2:6" ht="15" x14ac:dyDescent="0.25">
      <c r="B3474" s="17">
        <v>4102</v>
      </c>
      <c r="C3474" s="17" t="s">
        <v>4035</v>
      </c>
      <c r="D3474" s="18">
        <v>670</v>
      </c>
      <c r="F3474" s="4"/>
    </row>
    <row r="3475" spans="2:6" ht="15" x14ac:dyDescent="0.25">
      <c r="B3475" s="17">
        <v>4103</v>
      </c>
      <c r="C3475" s="17" t="s">
        <v>4034</v>
      </c>
      <c r="D3475" s="18">
        <v>723</v>
      </c>
      <c r="F3475" s="4"/>
    </row>
    <row r="3476" spans="2:6" ht="15" x14ac:dyDescent="0.25">
      <c r="B3476" s="17">
        <v>4104</v>
      </c>
      <c r="C3476" s="17" t="s">
        <v>4033</v>
      </c>
      <c r="D3476" s="18">
        <v>598</v>
      </c>
      <c r="F3476" s="4"/>
    </row>
    <row r="3477" spans="2:6" ht="15" x14ac:dyDescent="0.25">
      <c r="B3477" s="17">
        <v>4105</v>
      </c>
      <c r="C3477" s="17" t="s">
        <v>4032</v>
      </c>
      <c r="D3477" s="18">
        <v>622</v>
      </c>
      <c r="F3477" s="4"/>
    </row>
    <row r="3478" spans="2:6" ht="15" x14ac:dyDescent="0.25">
      <c r="B3478" s="17">
        <v>4106</v>
      </c>
      <c r="C3478" s="17" t="s">
        <v>4031</v>
      </c>
      <c r="D3478" s="18">
        <v>963</v>
      </c>
      <c r="F3478" s="4"/>
    </row>
    <row r="3479" spans="2:6" ht="15" x14ac:dyDescent="0.25">
      <c r="B3479" s="17">
        <v>4107</v>
      </c>
      <c r="C3479" s="17" t="s">
        <v>4030</v>
      </c>
      <c r="D3479" s="18">
        <v>894</v>
      </c>
      <c r="F3479" s="4"/>
    </row>
    <row r="3480" spans="2:6" ht="15" x14ac:dyDescent="0.25">
      <c r="B3480" s="17">
        <v>4108</v>
      </c>
      <c r="C3480" s="17" t="s">
        <v>4029</v>
      </c>
      <c r="D3480" s="18">
        <v>792</v>
      </c>
      <c r="F3480" s="4"/>
    </row>
    <row r="3481" spans="2:6" ht="15" x14ac:dyDescent="0.25">
      <c r="B3481" s="17">
        <v>4109</v>
      </c>
      <c r="C3481" s="17" t="s">
        <v>4028</v>
      </c>
      <c r="D3481" s="18">
        <v>794</v>
      </c>
      <c r="F3481" s="4"/>
    </row>
    <row r="3482" spans="2:6" ht="15" x14ac:dyDescent="0.25">
      <c r="B3482" s="17">
        <v>4110</v>
      </c>
      <c r="C3482" s="17" t="s">
        <v>4027</v>
      </c>
      <c r="D3482" s="18">
        <v>845</v>
      </c>
      <c r="F3482" s="4"/>
    </row>
    <row r="3483" spans="2:6" ht="15" x14ac:dyDescent="0.25">
      <c r="B3483" s="17">
        <v>4111</v>
      </c>
      <c r="C3483" s="17" t="s">
        <v>4026</v>
      </c>
      <c r="D3483" s="18">
        <v>813</v>
      </c>
      <c r="F3483" s="4"/>
    </row>
    <row r="3484" spans="2:6" ht="15" x14ac:dyDescent="0.25">
      <c r="B3484" s="17">
        <v>4112</v>
      </c>
      <c r="C3484" s="17" t="s">
        <v>4025</v>
      </c>
      <c r="D3484" s="18">
        <v>856</v>
      </c>
      <c r="F3484" s="4"/>
    </row>
    <row r="3485" spans="2:6" ht="15" x14ac:dyDescent="0.25">
      <c r="B3485" s="17">
        <v>4113</v>
      </c>
      <c r="C3485" s="17" t="s">
        <v>4024</v>
      </c>
      <c r="D3485" s="18">
        <v>873</v>
      </c>
      <c r="F3485" s="4"/>
    </row>
    <row r="3486" spans="2:6" ht="15" x14ac:dyDescent="0.25">
      <c r="B3486" s="17">
        <v>4114</v>
      </c>
      <c r="C3486" s="17" t="s">
        <v>4023</v>
      </c>
      <c r="D3486" s="18">
        <v>680</v>
      </c>
      <c r="F3486" s="4"/>
    </row>
    <row r="3487" spans="2:6" ht="15" x14ac:dyDescent="0.25">
      <c r="B3487" s="17">
        <v>4115</v>
      </c>
      <c r="C3487" s="17" t="s">
        <v>4022</v>
      </c>
      <c r="D3487" s="18">
        <v>751</v>
      </c>
      <c r="F3487" s="4"/>
    </row>
    <row r="3488" spans="2:6" ht="15" x14ac:dyDescent="0.25">
      <c r="B3488" s="17">
        <v>4116</v>
      </c>
      <c r="C3488" s="17" t="s">
        <v>4021</v>
      </c>
      <c r="D3488" s="18">
        <v>747</v>
      </c>
      <c r="F3488" s="4"/>
    </row>
    <row r="3489" spans="2:6" ht="15" x14ac:dyDescent="0.25">
      <c r="B3489" s="17">
        <v>4117</v>
      </c>
      <c r="C3489" s="17" t="s">
        <v>4020</v>
      </c>
      <c r="D3489" s="18">
        <v>697</v>
      </c>
      <c r="F3489" s="4"/>
    </row>
    <row r="3490" spans="2:6" ht="15" x14ac:dyDescent="0.25">
      <c r="B3490" s="17">
        <v>4118</v>
      </c>
      <c r="C3490" s="17" t="s">
        <v>3576</v>
      </c>
      <c r="D3490" s="18">
        <v>665</v>
      </c>
      <c r="F3490" s="4"/>
    </row>
    <row r="3491" spans="2:6" ht="15" x14ac:dyDescent="0.25">
      <c r="B3491" s="17">
        <v>4119</v>
      </c>
      <c r="C3491" s="17" t="s">
        <v>4019</v>
      </c>
      <c r="D3491" s="18">
        <v>658</v>
      </c>
      <c r="F3491" s="4"/>
    </row>
    <row r="3492" spans="2:6" ht="15" x14ac:dyDescent="0.25">
      <c r="B3492" s="17">
        <v>4120</v>
      </c>
      <c r="C3492" s="17" t="s">
        <v>4018</v>
      </c>
      <c r="D3492" s="18">
        <v>676</v>
      </c>
      <c r="F3492" s="4"/>
    </row>
    <row r="3493" spans="2:6" ht="15" x14ac:dyDescent="0.25">
      <c r="B3493" s="17">
        <v>4121</v>
      </c>
      <c r="C3493" s="17" t="s">
        <v>4017</v>
      </c>
      <c r="D3493" s="18">
        <v>696</v>
      </c>
      <c r="F3493" s="4"/>
    </row>
    <row r="3494" spans="2:6" ht="15" x14ac:dyDescent="0.25">
      <c r="B3494" s="17">
        <v>4122</v>
      </c>
      <c r="C3494" s="17" t="s">
        <v>4016</v>
      </c>
      <c r="D3494" s="18">
        <v>644</v>
      </c>
      <c r="F3494" s="4"/>
    </row>
    <row r="3495" spans="2:6" ht="15" x14ac:dyDescent="0.25">
      <c r="B3495" s="17">
        <v>4123</v>
      </c>
      <c r="C3495" s="17" t="s">
        <v>4015</v>
      </c>
      <c r="D3495" s="18">
        <v>699</v>
      </c>
      <c r="F3495" s="4"/>
    </row>
    <row r="3496" spans="2:6" ht="15" x14ac:dyDescent="0.25">
      <c r="B3496" s="17">
        <v>4124</v>
      </c>
      <c r="C3496" s="17" t="s">
        <v>4014</v>
      </c>
      <c r="D3496" s="18">
        <v>689</v>
      </c>
      <c r="F3496" s="4"/>
    </row>
    <row r="3497" spans="2:6" ht="15" x14ac:dyDescent="0.25">
      <c r="B3497" s="17">
        <v>4125</v>
      </c>
      <c r="C3497" s="17" t="s">
        <v>4013</v>
      </c>
      <c r="D3497" s="18">
        <v>784</v>
      </c>
      <c r="F3497" s="4"/>
    </row>
    <row r="3498" spans="2:6" ht="15" x14ac:dyDescent="0.25">
      <c r="B3498" s="17">
        <v>4126</v>
      </c>
      <c r="C3498" s="17" t="s">
        <v>4012</v>
      </c>
      <c r="D3498" s="18">
        <v>726</v>
      </c>
      <c r="F3498" s="4"/>
    </row>
    <row r="3499" spans="2:6" ht="15" x14ac:dyDescent="0.25">
      <c r="B3499" s="17">
        <v>4127</v>
      </c>
      <c r="C3499" s="17" t="s">
        <v>4011</v>
      </c>
      <c r="D3499" s="18">
        <v>707</v>
      </c>
      <c r="F3499" s="4"/>
    </row>
    <row r="3500" spans="2:6" ht="15" x14ac:dyDescent="0.25">
      <c r="B3500" s="17">
        <v>4128</v>
      </c>
      <c r="C3500" s="17" t="s">
        <v>4010</v>
      </c>
      <c r="D3500" s="18">
        <v>826</v>
      </c>
      <c r="F3500" s="4"/>
    </row>
    <row r="3501" spans="2:6" ht="15" x14ac:dyDescent="0.25">
      <c r="B3501" s="17">
        <v>4129</v>
      </c>
      <c r="C3501" s="17" t="s">
        <v>4009</v>
      </c>
      <c r="D3501" s="18">
        <v>758</v>
      </c>
      <c r="F3501" s="4"/>
    </row>
    <row r="3502" spans="2:6" ht="15" x14ac:dyDescent="0.25">
      <c r="B3502" s="17">
        <v>4130</v>
      </c>
      <c r="C3502" s="17" t="s">
        <v>4008</v>
      </c>
      <c r="D3502" s="18">
        <v>728</v>
      </c>
      <c r="F3502" s="4"/>
    </row>
    <row r="3503" spans="2:6" ht="15" x14ac:dyDescent="0.25">
      <c r="B3503" s="17">
        <v>4131</v>
      </c>
      <c r="C3503" s="17" t="s">
        <v>4007</v>
      </c>
      <c r="D3503" s="18">
        <v>693</v>
      </c>
      <c r="F3503" s="4"/>
    </row>
    <row r="3504" spans="2:6" ht="15" x14ac:dyDescent="0.25">
      <c r="B3504" s="17">
        <v>4132</v>
      </c>
      <c r="C3504" s="17" t="s">
        <v>2497</v>
      </c>
      <c r="D3504" s="18">
        <v>704</v>
      </c>
      <c r="F3504" s="4"/>
    </row>
    <row r="3505" spans="2:6" ht="15" x14ac:dyDescent="0.25">
      <c r="B3505" s="17">
        <v>4133</v>
      </c>
      <c r="C3505" s="17" t="s">
        <v>4006</v>
      </c>
      <c r="D3505" s="18">
        <v>878</v>
      </c>
      <c r="F3505" s="4"/>
    </row>
    <row r="3506" spans="2:6" ht="15" x14ac:dyDescent="0.25">
      <c r="B3506" s="17">
        <v>4134</v>
      </c>
      <c r="C3506" s="17" t="s">
        <v>4005</v>
      </c>
      <c r="D3506" s="18">
        <v>833</v>
      </c>
      <c r="F3506" s="4"/>
    </row>
    <row r="3507" spans="2:6" ht="15" x14ac:dyDescent="0.25">
      <c r="B3507" s="17">
        <v>4135</v>
      </c>
      <c r="C3507" s="17" t="s">
        <v>4004</v>
      </c>
      <c r="D3507" s="18">
        <v>789</v>
      </c>
      <c r="F3507" s="4"/>
    </row>
    <row r="3508" spans="2:6" ht="15" x14ac:dyDescent="0.25">
      <c r="B3508" s="17">
        <v>4136</v>
      </c>
      <c r="C3508" s="17" t="s">
        <v>4003</v>
      </c>
      <c r="D3508" s="18">
        <v>773</v>
      </c>
      <c r="F3508" s="4"/>
    </row>
    <row r="3509" spans="2:6" ht="15" x14ac:dyDescent="0.25">
      <c r="B3509" s="17">
        <v>4137</v>
      </c>
      <c r="C3509" s="17" t="s">
        <v>4002</v>
      </c>
      <c r="D3509" s="18">
        <v>799</v>
      </c>
      <c r="F3509" s="4"/>
    </row>
    <row r="3510" spans="2:6" ht="15" x14ac:dyDescent="0.25">
      <c r="B3510" s="17">
        <v>4138</v>
      </c>
      <c r="C3510" s="17" t="s">
        <v>4001</v>
      </c>
      <c r="D3510" s="18">
        <v>731</v>
      </c>
      <c r="F3510" s="4"/>
    </row>
    <row r="3511" spans="2:6" ht="15" x14ac:dyDescent="0.25">
      <c r="B3511" s="17">
        <v>4139</v>
      </c>
      <c r="C3511" s="17" t="s">
        <v>4000</v>
      </c>
      <c r="D3511" s="18">
        <v>714</v>
      </c>
      <c r="F3511" s="4"/>
    </row>
    <row r="3512" spans="2:6" ht="15" x14ac:dyDescent="0.25">
      <c r="B3512" s="17">
        <v>4140</v>
      </c>
      <c r="C3512" s="17" t="s">
        <v>3999</v>
      </c>
      <c r="D3512" s="18">
        <v>764</v>
      </c>
      <c r="F3512" s="4"/>
    </row>
    <row r="3513" spans="2:6" ht="15" x14ac:dyDescent="0.25">
      <c r="B3513" s="17">
        <v>4141</v>
      </c>
      <c r="C3513" s="17" t="s">
        <v>3998</v>
      </c>
      <c r="D3513" s="18">
        <v>735</v>
      </c>
      <c r="F3513" s="4"/>
    </row>
    <row r="3514" spans="2:6" ht="15" x14ac:dyDescent="0.25">
      <c r="B3514" s="17">
        <v>4142</v>
      </c>
      <c r="C3514" s="17" t="s">
        <v>3997</v>
      </c>
      <c r="D3514" s="18">
        <v>723</v>
      </c>
      <c r="F3514" s="4"/>
    </row>
    <row r="3515" spans="2:6" ht="15" x14ac:dyDescent="0.25">
      <c r="B3515" s="17">
        <v>4143</v>
      </c>
      <c r="C3515" s="17" t="s">
        <v>3996</v>
      </c>
      <c r="D3515" s="18">
        <v>717</v>
      </c>
      <c r="F3515" s="4"/>
    </row>
    <row r="3516" spans="2:6" ht="15" x14ac:dyDescent="0.25">
      <c r="B3516" s="17">
        <v>4144</v>
      </c>
      <c r="C3516" s="17" t="s">
        <v>3995</v>
      </c>
      <c r="D3516" s="18">
        <v>700</v>
      </c>
      <c r="F3516" s="4"/>
    </row>
    <row r="3517" spans="2:6" ht="15" x14ac:dyDescent="0.25">
      <c r="B3517" s="17">
        <v>4145</v>
      </c>
      <c r="C3517" s="17" t="s">
        <v>3994</v>
      </c>
      <c r="D3517" s="18">
        <v>671</v>
      </c>
      <c r="F3517" s="4"/>
    </row>
    <row r="3518" spans="2:6" ht="15" x14ac:dyDescent="0.25">
      <c r="B3518" s="17">
        <v>4146</v>
      </c>
      <c r="C3518" s="17" t="s">
        <v>3993</v>
      </c>
      <c r="D3518" s="18">
        <v>701</v>
      </c>
      <c r="F3518" s="4"/>
    </row>
    <row r="3519" spans="2:6" ht="15" x14ac:dyDescent="0.25">
      <c r="B3519" s="17">
        <v>4147</v>
      </c>
      <c r="C3519" s="17" t="s">
        <v>3992</v>
      </c>
      <c r="D3519" s="18">
        <v>659</v>
      </c>
      <c r="F3519" s="4"/>
    </row>
    <row r="3520" spans="2:6" ht="15" x14ac:dyDescent="0.25">
      <c r="B3520" s="17">
        <v>4148</v>
      </c>
      <c r="C3520" s="17" t="s">
        <v>3991</v>
      </c>
      <c r="D3520" s="18">
        <v>683</v>
      </c>
      <c r="F3520" s="4"/>
    </row>
    <row r="3521" spans="2:6" ht="15" x14ac:dyDescent="0.25">
      <c r="B3521" s="17">
        <v>4149</v>
      </c>
      <c r="C3521" s="17" t="s">
        <v>3990</v>
      </c>
      <c r="D3521" s="18">
        <v>662</v>
      </c>
      <c r="F3521" s="4"/>
    </row>
    <row r="3522" spans="2:6" ht="15" x14ac:dyDescent="0.25">
      <c r="B3522" s="17">
        <v>4150</v>
      </c>
      <c r="C3522" s="17" t="s">
        <v>3989</v>
      </c>
      <c r="D3522" s="18">
        <v>706</v>
      </c>
      <c r="F3522" s="4"/>
    </row>
    <row r="3523" spans="2:6" ht="15" x14ac:dyDescent="0.25">
      <c r="B3523" s="17">
        <v>4151</v>
      </c>
      <c r="C3523" s="17" t="s">
        <v>3988</v>
      </c>
      <c r="D3523" s="18">
        <v>718</v>
      </c>
      <c r="F3523" s="4"/>
    </row>
    <row r="3524" spans="2:6" ht="15" x14ac:dyDescent="0.25">
      <c r="B3524" s="17">
        <v>4152</v>
      </c>
      <c r="C3524" s="17" t="s">
        <v>3987</v>
      </c>
      <c r="D3524" s="18">
        <v>741</v>
      </c>
      <c r="F3524" s="4"/>
    </row>
    <row r="3525" spans="2:6" ht="15" x14ac:dyDescent="0.25">
      <c r="B3525" s="17">
        <v>4153</v>
      </c>
      <c r="C3525" s="17" t="s">
        <v>3986</v>
      </c>
      <c r="D3525" s="18">
        <v>771</v>
      </c>
      <c r="F3525" s="4"/>
    </row>
    <row r="3526" spans="2:6" ht="15" x14ac:dyDescent="0.25">
      <c r="B3526" s="17">
        <v>4154</v>
      </c>
      <c r="C3526" s="17" t="s">
        <v>3985</v>
      </c>
      <c r="D3526" s="18">
        <v>726</v>
      </c>
      <c r="F3526" s="4"/>
    </row>
    <row r="3527" spans="2:6" ht="15" x14ac:dyDescent="0.25">
      <c r="B3527" s="17">
        <v>4155</v>
      </c>
      <c r="C3527" s="17" t="s">
        <v>2618</v>
      </c>
      <c r="D3527" s="18">
        <v>796</v>
      </c>
      <c r="F3527" s="4"/>
    </row>
    <row r="3528" spans="2:6" ht="15" x14ac:dyDescent="0.25">
      <c r="B3528" s="17">
        <v>4156</v>
      </c>
      <c r="C3528" s="17" t="s">
        <v>3854</v>
      </c>
      <c r="D3528" s="18">
        <v>758</v>
      </c>
      <c r="F3528" s="4"/>
    </row>
    <row r="3529" spans="2:6" ht="15" x14ac:dyDescent="0.25">
      <c r="B3529" s="17">
        <v>4157</v>
      </c>
      <c r="C3529" s="17" t="s">
        <v>3984</v>
      </c>
      <c r="D3529" s="18">
        <v>811</v>
      </c>
      <c r="F3529" s="4"/>
    </row>
    <row r="3530" spans="2:6" ht="15" x14ac:dyDescent="0.25">
      <c r="B3530" s="17">
        <v>4158</v>
      </c>
      <c r="C3530" s="17" t="s">
        <v>3983</v>
      </c>
      <c r="D3530" s="18">
        <v>804</v>
      </c>
      <c r="F3530" s="4"/>
    </row>
    <row r="3531" spans="2:6" ht="15" x14ac:dyDescent="0.25">
      <c r="B3531" s="17">
        <v>4159</v>
      </c>
      <c r="C3531" s="17" t="s">
        <v>3982</v>
      </c>
      <c r="D3531" s="18">
        <v>783</v>
      </c>
      <c r="F3531" s="4"/>
    </row>
    <row r="3532" spans="2:6" ht="15" x14ac:dyDescent="0.25">
      <c r="B3532" s="17">
        <v>4160</v>
      </c>
      <c r="C3532" s="17" t="s">
        <v>3981</v>
      </c>
      <c r="D3532" s="18">
        <v>785</v>
      </c>
      <c r="F3532" s="4"/>
    </row>
    <row r="3533" spans="2:6" ht="15" x14ac:dyDescent="0.25">
      <c r="B3533" s="17">
        <v>4161</v>
      </c>
      <c r="C3533" s="17" t="s">
        <v>3294</v>
      </c>
      <c r="D3533" s="18">
        <v>720</v>
      </c>
      <c r="F3533" s="4"/>
    </row>
    <row r="3534" spans="2:6" ht="15" x14ac:dyDescent="0.25">
      <c r="B3534" s="17">
        <v>4162</v>
      </c>
      <c r="C3534" s="17" t="s">
        <v>3980</v>
      </c>
      <c r="D3534" s="18">
        <v>718</v>
      </c>
      <c r="F3534" s="4"/>
    </row>
    <row r="3535" spans="2:6" ht="15" x14ac:dyDescent="0.25">
      <c r="B3535" s="17">
        <v>4163</v>
      </c>
      <c r="C3535" s="17" t="s">
        <v>3979</v>
      </c>
      <c r="D3535" s="18">
        <v>712</v>
      </c>
      <c r="F3535" s="4"/>
    </row>
    <row r="3536" spans="2:6" ht="15" x14ac:dyDescent="0.25">
      <c r="B3536" s="17">
        <v>4164</v>
      </c>
      <c r="C3536" s="17" t="s">
        <v>3978</v>
      </c>
      <c r="D3536" s="18">
        <v>717</v>
      </c>
      <c r="F3536" s="4"/>
    </row>
    <row r="3537" spans="2:6" ht="15" x14ac:dyDescent="0.25">
      <c r="B3537" s="17">
        <v>4165</v>
      </c>
      <c r="C3537" s="17" t="s">
        <v>3977</v>
      </c>
      <c r="D3537" s="18">
        <v>730</v>
      </c>
      <c r="F3537" s="4"/>
    </row>
    <row r="3538" spans="2:6" ht="15" x14ac:dyDescent="0.25">
      <c r="B3538" s="17">
        <v>4166</v>
      </c>
      <c r="C3538" s="17" t="s">
        <v>3976</v>
      </c>
      <c r="D3538" s="18">
        <v>734</v>
      </c>
      <c r="F3538" s="4"/>
    </row>
    <row r="3539" spans="2:6" ht="15" x14ac:dyDescent="0.25">
      <c r="B3539" s="17">
        <v>4167</v>
      </c>
      <c r="C3539" s="17" t="s">
        <v>3975</v>
      </c>
      <c r="D3539" s="18">
        <v>759</v>
      </c>
      <c r="F3539" s="4"/>
    </row>
    <row r="3540" spans="2:6" ht="15" x14ac:dyDescent="0.25">
      <c r="B3540" s="17">
        <v>4201</v>
      </c>
      <c r="C3540" s="17" t="s">
        <v>3974</v>
      </c>
      <c r="D3540" s="18">
        <v>953</v>
      </c>
      <c r="F3540" s="4"/>
    </row>
    <row r="3541" spans="2:6" ht="15" x14ac:dyDescent="0.25">
      <c r="B3541" s="17">
        <v>4202</v>
      </c>
      <c r="C3541" s="17" t="s">
        <v>3973</v>
      </c>
      <c r="D3541" s="18">
        <v>923</v>
      </c>
      <c r="F3541" s="4"/>
    </row>
    <row r="3542" spans="2:6" ht="15" x14ac:dyDescent="0.25">
      <c r="B3542" s="17">
        <v>4203</v>
      </c>
      <c r="C3542" s="17" t="s">
        <v>3972</v>
      </c>
      <c r="D3542" s="18">
        <v>898</v>
      </c>
      <c r="F3542" s="4"/>
    </row>
    <row r="3543" spans="2:6" ht="15" x14ac:dyDescent="0.25">
      <c r="B3543" s="17">
        <v>4204</v>
      </c>
      <c r="C3543" s="17" t="s">
        <v>3971</v>
      </c>
      <c r="D3543" s="18">
        <v>812</v>
      </c>
      <c r="F3543" s="4"/>
    </row>
    <row r="3544" spans="2:6" ht="15" x14ac:dyDescent="0.25">
      <c r="B3544" s="17">
        <v>4205</v>
      </c>
      <c r="C3544" s="17" t="s">
        <v>3970</v>
      </c>
      <c r="D3544" s="18">
        <v>927</v>
      </c>
      <c r="F3544" s="4"/>
    </row>
    <row r="3545" spans="2:6" ht="15" x14ac:dyDescent="0.25">
      <c r="B3545" s="17">
        <v>4206</v>
      </c>
      <c r="C3545" s="17" t="s">
        <v>3969</v>
      </c>
      <c r="D3545" s="18">
        <v>887</v>
      </c>
      <c r="F3545" s="4"/>
    </row>
    <row r="3546" spans="2:6" ht="15" x14ac:dyDescent="0.25">
      <c r="B3546" s="17">
        <v>4207</v>
      </c>
      <c r="C3546" s="17" t="s">
        <v>3968</v>
      </c>
      <c r="D3546" s="18">
        <v>844</v>
      </c>
      <c r="F3546" s="4"/>
    </row>
    <row r="3547" spans="2:6" ht="15" x14ac:dyDescent="0.25">
      <c r="B3547" s="17">
        <v>4208</v>
      </c>
      <c r="C3547" s="17" t="s">
        <v>3967</v>
      </c>
      <c r="D3547" s="18">
        <v>826</v>
      </c>
      <c r="F3547" s="4"/>
    </row>
    <row r="3548" spans="2:6" ht="15" x14ac:dyDescent="0.25">
      <c r="B3548" s="17">
        <v>4209</v>
      </c>
      <c r="C3548" s="17" t="s">
        <v>3966</v>
      </c>
      <c r="D3548" s="18">
        <v>876</v>
      </c>
      <c r="F3548" s="4"/>
    </row>
    <row r="3549" spans="2:6" ht="15" x14ac:dyDescent="0.25">
      <c r="B3549" s="17">
        <v>4210</v>
      </c>
      <c r="C3549" s="17" t="s">
        <v>3965</v>
      </c>
      <c r="D3549" s="18">
        <v>889</v>
      </c>
      <c r="F3549" s="4"/>
    </row>
    <row r="3550" spans="2:6" ht="15" x14ac:dyDescent="0.25">
      <c r="B3550" s="17">
        <v>4211</v>
      </c>
      <c r="C3550" s="17" t="s">
        <v>3964</v>
      </c>
      <c r="D3550" s="18">
        <v>831</v>
      </c>
      <c r="F3550" s="4"/>
    </row>
    <row r="3551" spans="2:6" ht="15" x14ac:dyDescent="0.25">
      <c r="B3551" s="17">
        <v>4212</v>
      </c>
      <c r="C3551" s="17" t="s">
        <v>3963</v>
      </c>
      <c r="D3551" s="18">
        <v>809</v>
      </c>
      <c r="F3551" s="4"/>
    </row>
    <row r="3552" spans="2:6" ht="15" x14ac:dyDescent="0.25">
      <c r="B3552" s="17">
        <v>4213</v>
      </c>
      <c r="C3552" s="17" t="s">
        <v>3962</v>
      </c>
      <c r="D3552" s="18">
        <v>838</v>
      </c>
      <c r="F3552" s="4"/>
    </row>
    <row r="3553" spans="2:6" ht="15" x14ac:dyDescent="0.25">
      <c r="B3553" s="17">
        <v>4214</v>
      </c>
      <c r="C3553" s="17" t="s">
        <v>3961</v>
      </c>
      <c r="D3553" s="18">
        <v>990</v>
      </c>
      <c r="F3553" s="4"/>
    </row>
    <row r="3554" spans="2:6" ht="15" x14ac:dyDescent="0.25">
      <c r="B3554" s="17">
        <v>4215</v>
      </c>
      <c r="C3554" s="17" t="s">
        <v>3960</v>
      </c>
      <c r="D3554" s="18">
        <v>877</v>
      </c>
      <c r="F3554" s="4"/>
    </row>
    <row r="3555" spans="2:6" ht="15" x14ac:dyDescent="0.25">
      <c r="B3555" s="17">
        <v>4216</v>
      </c>
      <c r="C3555" s="17" t="s">
        <v>3959</v>
      </c>
      <c r="D3555" s="18">
        <v>792</v>
      </c>
      <c r="F3555" s="4"/>
    </row>
    <row r="3556" spans="2:6" ht="15" x14ac:dyDescent="0.25">
      <c r="B3556" s="17">
        <v>4217</v>
      </c>
      <c r="C3556" s="17" t="s">
        <v>3958</v>
      </c>
      <c r="D3556" s="18">
        <v>946</v>
      </c>
      <c r="F3556" s="4"/>
    </row>
    <row r="3557" spans="2:6" ht="15" x14ac:dyDescent="0.25">
      <c r="B3557" s="17">
        <v>4218</v>
      </c>
      <c r="C3557" s="17" t="s">
        <v>3957</v>
      </c>
      <c r="D3557" s="18">
        <v>751</v>
      </c>
      <c r="F3557" s="4"/>
    </row>
    <row r="3558" spans="2:6" ht="15" x14ac:dyDescent="0.25">
      <c r="B3558" s="17">
        <v>4219</v>
      </c>
      <c r="C3558" s="17" t="s">
        <v>3956</v>
      </c>
      <c r="D3558" s="18">
        <v>808</v>
      </c>
      <c r="F3558" s="4"/>
    </row>
    <row r="3559" spans="2:6" ht="15" x14ac:dyDescent="0.25">
      <c r="B3559" s="17">
        <v>4220</v>
      </c>
      <c r="C3559" s="17" t="s">
        <v>3955</v>
      </c>
      <c r="D3559" s="18">
        <v>784</v>
      </c>
      <c r="F3559" s="4"/>
    </row>
    <row r="3560" spans="2:6" ht="15" x14ac:dyDescent="0.25">
      <c r="B3560" s="17">
        <v>4221</v>
      </c>
      <c r="C3560" s="17" t="s">
        <v>3954</v>
      </c>
      <c r="D3560" s="18">
        <v>857</v>
      </c>
      <c r="F3560" s="4"/>
    </row>
    <row r="3561" spans="2:6" ht="15" x14ac:dyDescent="0.25">
      <c r="B3561" s="17">
        <v>4222</v>
      </c>
      <c r="C3561" s="17" t="s">
        <v>3953</v>
      </c>
      <c r="D3561" s="18">
        <v>746</v>
      </c>
      <c r="F3561" s="4"/>
    </row>
    <row r="3562" spans="2:6" ht="15" x14ac:dyDescent="0.25">
      <c r="B3562" s="17">
        <v>4223</v>
      </c>
      <c r="C3562" s="17" t="s">
        <v>3451</v>
      </c>
      <c r="D3562" s="18">
        <v>767</v>
      </c>
      <c r="F3562" s="4"/>
    </row>
    <row r="3563" spans="2:6" ht="15" x14ac:dyDescent="0.25">
      <c r="B3563" s="17">
        <v>4224</v>
      </c>
      <c r="C3563" s="17" t="s">
        <v>3952</v>
      </c>
      <c r="D3563" s="18">
        <v>711</v>
      </c>
      <c r="F3563" s="4"/>
    </row>
    <row r="3564" spans="2:6" ht="15" x14ac:dyDescent="0.25">
      <c r="B3564" s="17">
        <v>4225</v>
      </c>
      <c r="C3564" s="17" t="s">
        <v>3929</v>
      </c>
      <c r="D3564" s="18">
        <v>703</v>
      </c>
      <c r="F3564" s="4"/>
    </row>
    <row r="3565" spans="2:6" ht="15" x14ac:dyDescent="0.25">
      <c r="B3565" s="17">
        <v>4226</v>
      </c>
      <c r="C3565" s="17" t="s">
        <v>3951</v>
      </c>
      <c r="D3565" s="18">
        <v>741</v>
      </c>
      <c r="F3565" s="4"/>
    </row>
    <row r="3566" spans="2:6" ht="15" x14ac:dyDescent="0.25">
      <c r="B3566" s="17">
        <v>4227</v>
      </c>
      <c r="C3566" s="17" t="s">
        <v>3950</v>
      </c>
      <c r="D3566" s="18">
        <v>747</v>
      </c>
      <c r="F3566" s="4"/>
    </row>
    <row r="3567" spans="2:6" ht="15" x14ac:dyDescent="0.25">
      <c r="B3567" s="17">
        <v>4228</v>
      </c>
      <c r="C3567" s="17" t="s">
        <v>3949</v>
      </c>
      <c r="D3567" s="18">
        <v>756</v>
      </c>
      <c r="F3567" s="4"/>
    </row>
    <row r="3568" spans="2:6" ht="15" x14ac:dyDescent="0.25">
      <c r="B3568" s="17">
        <v>4229</v>
      </c>
      <c r="C3568" s="17" t="s">
        <v>3948</v>
      </c>
      <c r="D3568" s="18">
        <v>776</v>
      </c>
      <c r="F3568" s="4"/>
    </row>
    <row r="3569" spans="2:6" ht="15" x14ac:dyDescent="0.25">
      <c r="B3569" s="17">
        <v>4230</v>
      </c>
      <c r="C3569" s="17" t="s">
        <v>3947</v>
      </c>
      <c r="D3569" s="18">
        <v>830</v>
      </c>
      <c r="F3569" s="4"/>
    </row>
    <row r="3570" spans="2:6" ht="15" x14ac:dyDescent="0.25">
      <c r="B3570" s="17">
        <v>4231</v>
      </c>
      <c r="C3570" s="17" t="s">
        <v>3946</v>
      </c>
      <c r="D3570" s="18">
        <v>723</v>
      </c>
      <c r="F3570" s="4"/>
    </row>
    <row r="3571" spans="2:6" ht="15" x14ac:dyDescent="0.25">
      <c r="B3571" s="17">
        <v>4232</v>
      </c>
      <c r="C3571" s="17" t="s">
        <v>3945</v>
      </c>
      <c r="D3571" s="18">
        <v>703</v>
      </c>
      <c r="F3571" s="4"/>
    </row>
    <row r="3572" spans="2:6" ht="15" x14ac:dyDescent="0.25">
      <c r="B3572" s="17">
        <v>4233</v>
      </c>
      <c r="C3572" s="17" t="s">
        <v>3944</v>
      </c>
      <c r="D3572" s="18">
        <v>732</v>
      </c>
      <c r="F3572" s="4"/>
    </row>
    <row r="3573" spans="2:6" ht="15" x14ac:dyDescent="0.25">
      <c r="B3573" s="17">
        <v>4234</v>
      </c>
      <c r="C3573" s="17" t="s">
        <v>3943</v>
      </c>
      <c r="D3573" s="18">
        <v>745</v>
      </c>
      <c r="F3573" s="4"/>
    </row>
    <row r="3574" spans="2:6" ht="15" x14ac:dyDescent="0.25">
      <c r="B3574" s="17">
        <v>4235</v>
      </c>
      <c r="C3574" s="17" t="s">
        <v>3942</v>
      </c>
      <c r="D3574" s="18">
        <v>786</v>
      </c>
      <c r="F3574" s="4"/>
    </row>
    <row r="3575" spans="2:6" ht="15" x14ac:dyDescent="0.25">
      <c r="B3575" s="17">
        <v>4237</v>
      </c>
      <c r="C3575" s="17" t="s">
        <v>3941</v>
      </c>
      <c r="D3575" s="18">
        <v>722</v>
      </c>
      <c r="F3575" s="4"/>
    </row>
    <row r="3576" spans="2:6" ht="15" x14ac:dyDescent="0.25">
      <c r="B3576" s="17">
        <v>4238</v>
      </c>
      <c r="C3576" s="17" t="s">
        <v>3940</v>
      </c>
      <c r="D3576" s="18">
        <v>675</v>
      </c>
      <c r="F3576" s="4"/>
    </row>
    <row r="3577" spans="2:6" ht="15" x14ac:dyDescent="0.25">
      <c r="B3577" s="17">
        <v>4239</v>
      </c>
      <c r="C3577" s="17" t="s">
        <v>3715</v>
      </c>
      <c r="D3577" s="18">
        <v>713</v>
      </c>
      <c r="F3577" s="4"/>
    </row>
    <row r="3578" spans="2:6" ht="15" x14ac:dyDescent="0.25">
      <c r="B3578" s="17">
        <v>4240</v>
      </c>
      <c r="C3578" s="17" t="s">
        <v>3939</v>
      </c>
      <c r="D3578" s="18">
        <v>662</v>
      </c>
      <c r="F3578" s="4"/>
    </row>
    <row r="3579" spans="2:6" ht="15" x14ac:dyDescent="0.25">
      <c r="B3579" s="17">
        <v>4241</v>
      </c>
      <c r="C3579" s="17" t="s">
        <v>3938</v>
      </c>
      <c r="D3579" s="18">
        <v>750</v>
      </c>
      <c r="F3579" s="4"/>
    </row>
    <row r="3580" spans="2:6" ht="15" x14ac:dyDescent="0.25">
      <c r="B3580" s="17">
        <v>4242</v>
      </c>
      <c r="C3580" s="17" t="s">
        <v>3937</v>
      </c>
      <c r="D3580" s="18">
        <v>818</v>
      </c>
      <c r="F3580" s="4"/>
    </row>
    <row r="3581" spans="2:6" ht="15" x14ac:dyDescent="0.25">
      <c r="B3581" s="17">
        <v>4243</v>
      </c>
      <c r="C3581" s="17" t="s">
        <v>3936</v>
      </c>
      <c r="D3581" s="18">
        <v>751</v>
      </c>
      <c r="F3581" s="4"/>
    </row>
    <row r="3582" spans="2:6" ht="15" x14ac:dyDescent="0.25">
      <c r="B3582" s="17">
        <v>4244</v>
      </c>
      <c r="C3582" s="17" t="s">
        <v>3935</v>
      </c>
      <c r="D3582" s="18">
        <v>820</v>
      </c>
      <c r="F3582" s="4"/>
    </row>
    <row r="3583" spans="2:6" ht="15" x14ac:dyDescent="0.25">
      <c r="B3583" s="17">
        <v>4245</v>
      </c>
      <c r="C3583" s="17" t="s">
        <v>3934</v>
      </c>
      <c r="D3583" s="18">
        <v>761</v>
      </c>
      <c r="F3583" s="4"/>
    </row>
    <row r="3584" spans="2:6" ht="15" x14ac:dyDescent="0.25">
      <c r="B3584" s="17">
        <v>4246</v>
      </c>
      <c r="C3584" s="17" t="s">
        <v>3933</v>
      </c>
      <c r="D3584" s="18">
        <v>731</v>
      </c>
      <c r="F3584" s="4"/>
    </row>
    <row r="3585" spans="2:6" ht="15" x14ac:dyDescent="0.25">
      <c r="B3585" s="17">
        <v>4247</v>
      </c>
      <c r="C3585" s="17" t="s">
        <v>3932</v>
      </c>
      <c r="D3585" s="18">
        <v>705</v>
      </c>
      <c r="F3585" s="4"/>
    </row>
    <row r="3586" spans="2:6" ht="15" x14ac:dyDescent="0.25">
      <c r="B3586" s="17">
        <v>4248</v>
      </c>
      <c r="C3586" s="17" t="s">
        <v>3931</v>
      </c>
      <c r="D3586" s="18">
        <v>697</v>
      </c>
      <c r="F3586" s="4"/>
    </row>
    <row r="3587" spans="2:6" ht="15" x14ac:dyDescent="0.25">
      <c r="B3587" s="17">
        <v>4249</v>
      </c>
      <c r="C3587" s="17" t="s">
        <v>3930</v>
      </c>
      <c r="D3587" s="18">
        <v>686</v>
      </c>
      <c r="F3587" s="4"/>
    </row>
    <row r="3588" spans="2:6" ht="15" x14ac:dyDescent="0.25">
      <c r="B3588" s="17">
        <v>4250</v>
      </c>
      <c r="C3588" s="17" t="s">
        <v>2022</v>
      </c>
      <c r="D3588" s="18">
        <v>693</v>
      </c>
      <c r="F3588" s="4"/>
    </row>
    <row r="3589" spans="2:6" ht="15" x14ac:dyDescent="0.25">
      <c r="B3589" s="17">
        <v>4251</v>
      </c>
      <c r="C3589" s="17" t="s">
        <v>3929</v>
      </c>
      <c r="D3589" s="18">
        <v>666</v>
      </c>
      <c r="F3589" s="4"/>
    </row>
    <row r="3590" spans="2:6" ht="15" x14ac:dyDescent="0.25">
      <c r="B3590" s="17">
        <v>4252</v>
      </c>
      <c r="C3590" s="17" t="s">
        <v>3928</v>
      </c>
      <c r="D3590" s="18">
        <v>685</v>
      </c>
      <c r="F3590" s="4"/>
    </row>
    <row r="3591" spans="2:6" ht="15" x14ac:dyDescent="0.25">
      <c r="B3591" s="17">
        <v>4253</v>
      </c>
      <c r="C3591" s="17" t="s">
        <v>3927</v>
      </c>
      <c r="D3591" s="18">
        <v>677</v>
      </c>
      <c r="F3591" s="4"/>
    </row>
    <row r="3592" spans="2:6" ht="15" x14ac:dyDescent="0.25">
      <c r="B3592" s="17">
        <v>4254</v>
      </c>
      <c r="C3592" s="17" t="s">
        <v>3926</v>
      </c>
      <c r="D3592" s="18">
        <v>697</v>
      </c>
      <c r="F3592" s="4"/>
    </row>
    <row r="3593" spans="2:6" ht="15" x14ac:dyDescent="0.25">
      <c r="B3593" s="17">
        <v>4255</v>
      </c>
      <c r="C3593" s="17" t="s">
        <v>3925</v>
      </c>
      <c r="D3593" s="18">
        <v>679</v>
      </c>
      <c r="F3593" s="4"/>
    </row>
    <row r="3594" spans="2:6" ht="15" x14ac:dyDescent="0.25">
      <c r="B3594" s="17">
        <v>4256</v>
      </c>
      <c r="C3594" s="17" t="s">
        <v>3924</v>
      </c>
      <c r="D3594" s="18">
        <v>679</v>
      </c>
      <c r="F3594" s="4"/>
    </row>
    <row r="3595" spans="2:6" ht="15" x14ac:dyDescent="0.25">
      <c r="B3595" s="17">
        <v>4257</v>
      </c>
      <c r="C3595" s="17" t="s">
        <v>3923</v>
      </c>
      <c r="D3595" s="18">
        <v>679</v>
      </c>
      <c r="F3595" s="4"/>
    </row>
    <row r="3596" spans="2:6" ht="15" x14ac:dyDescent="0.25">
      <c r="B3596" s="17">
        <v>4258</v>
      </c>
      <c r="C3596" s="17" t="s">
        <v>3922</v>
      </c>
      <c r="D3596" s="18">
        <v>666</v>
      </c>
      <c r="F3596" s="4"/>
    </row>
    <row r="3597" spans="2:6" ht="15" x14ac:dyDescent="0.25">
      <c r="B3597" s="17">
        <v>4259</v>
      </c>
      <c r="C3597" s="17" t="s">
        <v>3921</v>
      </c>
      <c r="D3597" s="18">
        <v>680</v>
      </c>
      <c r="F3597" s="4"/>
    </row>
    <row r="3598" spans="2:6" ht="15" x14ac:dyDescent="0.25">
      <c r="B3598" s="17">
        <v>4260</v>
      </c>
      <c r="C3598" s="17" t="s">
        <v>3920</v>
      </c>
      <c r="D3598" s="18">
        <v>673</v>
      </c>
      <c r="F3598" s="4"/>
    </row>
    <row r="3599" spans="2:6" ht="15" x14ac:dyDescent="0.25">
      <c r="B3599" s="17">
        <v>4261</v>
      </c>
      <c r="C3599" s="17" t="s">
        <v>3919</v>
      </c>
      <c r="D3599" s="18">
        <v>661</v>
      </c>
      <c r="F3599" s="4"/>
    </row>
    <row r="3600" spans="2:6" ht="15" x14ac:dyDescent="0.25">
      <c r="B3600" s="17">
        <v>4262</v>
      </c>
      <c r="C3600" s="17" t="s">
        <v>3918</v>
      </c>
      <c r="D3600" s="18">
        <v>680</v>
      </c>
      <c r="F3600" s="4"/>
    </row>
    <row r="3601" spans="2:6" ht="15" x14ac:dyDescent="0.25">
      <c r="B3601" s="17">
        <v>4263</v>
      </c>
      <c r="C3601" s="17" t="s">
        <v>3917</v>
      </c>
      <c r="D3601" s="18">
        <v>675</v>
      </c>
      <c r="F3601" s="4"/>
    </row>
    <row r="3602" spans="2:6" ht="15" x14ac:dyDescent="0.25">
      <c r="B3602" s="17">
        <v>4264</v>
      </c>
      <c r="C3602" s="17" t="s">
        <v>3916</v>
      </c>
      <c r="D3602" s="18">
        <v>695</v>
      </c>
      <c r="F3602" s="4"/>
    </row>
    <row r="3603" spans="2:6" ht="15" x14ac:dyDescent="0.25">
      <c r="B3603" s="17">
        <v>4265</v>
      </c>
      <c r="C3603" s="17" t="s">
        <v>3915</v>
      </c>
      <c r="D3603" s="18">
        <v>668</v>
      </c>
      <c r="F3603" s="4"/>
    </row>
    <row r="3604" spans="2:6" ht="15" x14ac:dyDescent="0.25">
      <c r="B3604" s="17">
        <v>4266</v>
      </c>
      <c r="C3604" s="17" t="s">
        <v>3914</v>
      </c>
      <c r="D3604" s="18">
        <v>686</v>
      </c>
      <c r="F3604" s="4"/>
    </row>
    <row r="3605" spans="2:6" ht="15" x14ac:dyDescent="0.25">
      <c r="B3605" s="17">
        <v>4267</v>
      </c>
      <c r="C3605" s="17" t="s">
        <v>3913</v>
      </c>
      <c r="D3605" s="18">
        <v>729</v>
      </c>
      <c r="F3605" s="4"/>
    </row>
    <row r="3606" spans="2:6" ht="15" x14ac:dyDescent="0.25">
      <c r="B3606" s="17">
        <v>4268</v>
      </c>
      <c r="C3606" s="17" t="s">
        <v>3912</v>
      </c>
      <c r="D3606" s="18">
        <v>717</v>
      </c>
      <c r="F3606" s="4"/>
    </row>
    <row r="3607" spans="2:6" ht="15" x14ac:dyDescent="0.25">
      <c r="B3607" s="17">
        <v>4269</v>
      </c>
      <c r="C3607" s="17" t="s">
        <v>3911</v>
      </c>
      <c r="D3607" s="18">
        <v>715</v>
      </c>
      <c r="F3607" s="4"/>
    </row>
    <row r="3608" spans="2:6" ht="15" x14ac:dyDescent="0.25">
      <c r="B3608" s="17">
        <v>4270</v>
      </c>
      <c r="C3608" s="17" t="s">
        <v>3910</v>
      </c>
      <c r="D3608" s="18">
        <v>661</v>
      </c>
      <c r="F3608" s="4"/>
    </row>
    <row r="3609" spans="2:6" ht="15" x14ac:dyDescent="0.25">
      <c r="B3609" s="17">
        <v>4271</v>
      </c>
      <c r="C3609" s="17" t="s">
        <v>3909</v>
      </c>
      <c r="D3609" s="18">
        <v>727</v>
      </c>
      <c r="F3609" s="4"/>
    </row>
    <row r="3610" spans="2:6" ht="15" x14ac:dyDescent="0.25">
      <c r="B3610" s="17">
        <v>4272</v>
      </c>
      <c r="C3610" s="17" t="s">
        <v>2877</v>
      </c>
      <c r="D3610" s="18">
        <v>661</v>
      </c>
      <c r="F3610" s="4"/>
    </row>
    <row r="3611" spans="2:6" ht="15" x14ac:dyDescent="0.25">
      <c r="B3611" s="17">
        <v>4273</v>
      </c>
      <c r="C3611" s="17" t="s">
        <v>3908</v>
      </c>
      <c r="D3611" s="18">
        <v>650</v>
      </c>
      <c r="F3611" s="4"/>
    </row>
    <row r="3612" spans="2:6" ht="15" x14ac:dyDescent="0.25">
      <c r="B3612" s="17">
        <v>4274</v>
      </c>
      <c r="C3612" s="17" t="s">
        <v>3907</v>
      </c>
      <c r="D3612" s="18">
        <v>828</v>
      </c>
      <c r="F3612" s="4"/>
    </row>
    <row r="3613" spans="2:6" ht="15" x14ac:dyDescent="0.25">
      <c r="B3613" s="17">
        <v>4275</v>
      </c>
      <c r="C3613" s="17" t="s">
        <v>3906</v>
      </c>
      <c r="D3613" s="18">
        <v>845</v>
      </c>
      <c r="F3613" s="4"/>
    </row>
    <row r="3614" spans="2:6" ht="15" x14ac:dyDescent="0.25">
      <c r="B3614" s="17">
        <v>4276</v>
      </c>
      <c r="C3614" s="17" t="s">
        <v>3905</v>
      </c>
      <c r="D3614" s="18">
        <v>797</v>
      </c>
      <c r="F3614" s="4"/>
    </row>
    <row r="3615" spans="2:6" ht="15" x14ac:dyDescent="0.25">
      <c r="B3615" s="17">
        <v>4277</v>
      </c>
      <c r="C3615" s="17" t="s">
        <v>3904</v>
      </c>
      <c r="D3615" s="18">
        <v>820</v>
      </c>
      <c r="F3615" s="4"/>
    </row>
    <row r="3616" spans="2:6" ht="15" x14ac:dyDescent="0.25">
      <c r="B3616" s="17">
        <v>4278</v>
      </c>
      <c r="C3616" s="17" t="s">
        <v>3903</v>
      </c>
      <c r="D3616" s="18">
        <v>856</v>
      </c>
      <c r="F3616" s="4"/>
    </row>
    <row r="3617" spans="2:6" ht="15" x14ac:dyDescent="0.25">
      <c r="B3617" s="17">
        <v>4279</v>
      </c>
      <c r="C3617" s="17" t="s">
        <v>3902</v>
      </c>
      <c r="D3617" s="18">
        <v>836</v>
      </c>
      <c r="F3617" s="4"/>
    </row>
    <row r="3618" spans="2:6" ht="15" x14ac:dyDescent="0.25">
      <c r="B3618" s="17">
        <v>4280</v>
      </c>
      <c r="C3618" s="17" t="s">
        <v>3901</v>
      </c>
      <c r="D3618" s="18">
        <v>786</v>
      </c>
      <c r="F3618" s="4"/>
    </row>
    <row r="3619" spans="2:6" ht="15" x14ac:dyDescent="0.25">
      <c r="B3619" s="17">
        <v>4281</v>
      </c>
      <c r="C3619" s="17" t="s">
        <v>3900</v>
      </c>
      <c r="D3619" s="18">
        <v>749</v>
      </c>
      <c r="F3619" s="4"/>
    </row>
    <row r="3620" spans="2:6" ht="15" x14ac:dyDescent="0.25">
      <c r="B3620" s="17">
        <v>4282</v>
      </c>
      <c r="C3620" s="17" t="s">
        <v>3899</v>
      </c>
      <c r="D3620" s="18">
        <v>815</v>
      </c>
      <c r="F3620" s="4"/>
    </row>
    <row r="3621" spans="2:6" ht="15" x14ac:dyDescent="0.25">
      <c r="B3621" s="17">
        <v>4283</v>
      </c>
      <c r="C3621" s="17" t="s">
        <v>3898</v>
      </c>
      <c r="D3621" s="18">
        <v>836</v>
      </c>
      <c r="F3621" s="4"/>
    </row>
    <row r="3622" spans="2:6" ht="15" x14ac:dyDescent="0.25">
      <c r="B3622" s="17">
        <v>4284</v>
      </c>
      <c r="C3622" s="17" t="s">
        <v>746</v>
      </c>
      <c r="D3622" s="18">
        <v>831</v>
      </c>
      <c r="F3622" s="4"/>
    </row>
    <row r="3623" spans="2:6" ht="15" x14ac:dyDescent="0.25">
      <c r="B3623" s="17">
        <v>4301</v>
      </c>
      <c r="C3623" s="17" t="s">
        <v>3897</v>
      </c>
      <c r="D3623" s="18">
        <v>714</v>
      </c>
      <c r="F3623" s="4"/>
    </row>
    <row r="3624" spans="2:6" ht="15" x14ac:dyDescent="0.25">
      <c r="B3624" s="17">
        <v>4302</v>
      </c>
      <c r="C3624" s="17" t="s">
        <v>3896</v>
      </c>
      <c r="D3624" s="18">
        <v>731</v>
      </c>
      <c r="F3624" s="4"/>
    </row>
    <row r="3625" spans="2:6" ht="15" x14ac:dyDescent="0.25">
      <c r="B3625" s="17">
        <v>4303</v>
      </c>
      <c r="C3625" s="17" t="s">
        <v>3309</v>
      </c>
      <c r="D3625" s="18">
        <v>709</v>
      </c>
      <c r="F3625" s="4"/>
    </row>
    <row r="3626" spans="2:6" ht="15" x14ac:dyDescent="0.25">
      <c r="B3626" s="17">
        <v>4304</v>
      </c>
      <c r="C3626" s="17" t="s">
        <v>3895</v>
      </c>
      <c r="D3626" s="18">
        <v>716</v>
      </c>
      <c r="F3626" s="4"/>
    </row>
    <row r="3627" spans="2:6" ht="15" x14ac:dyDescent="0.25">
      <c r="B3627" s="17">
        <v>4305</v>
      </c>
      <c r="C3627" s="17" t="s">
        <v>3532</v>
      </c>
      <c r="D3627" s="18">
        <v>720</v>
      </c>
      <c r="F3627" s="4"/>
    </row>
    <row r="3628" spans="2:6" ht="15" x14ac:dyDescent="0.25">
      <c r="B3628" s="17">
        <v>4306</v>
      </c>
      <c r="C3628" s="17" t="s">
        <v>3531</v>
      </c>
      <c r="D3628" s="18">
        <v>723</v>
      </c>
      <c r="F3628" s="4"/>
    </row>
    <row r="3629" spans="2:6" ht="15" x14ac:dyDescent="0.25">
      <c r="B3629" s="17">
        <v>4307</v>
      </c>
      <c r="C3629" s="17" t="s">
        <v>3894</v>
      </c>
      <c r="D3629" s="18">
        <v>701</v>
      </c>
      <c r="F3629" s="4"/>
    </row>
    <row r="3630" spans="2:6" ht="15" x14ac:dyDescent="0.25">
      <c r="B3630" s="17">
        <v>4308</v>
      </c>
      <c r="C3630" s="17" t="s">
        <v>3893</v>
      </c>
      <c r="D3630" s="18">
        <v>693</v>
      </c>
      <c r="F3630" s="4"/>
    </row>
    <row r="3631" spans="2:6" ht="15" x14ac:dyDescent="0.25">
      <c r="B3631" s="17">
        <v>4309</v>
      </c>
      <c r="C3631" s="17" t="s">
        <v>3892</v>
      </c>
      <c r="D3631" s="18">
        <v>696</v>
      </c>
      <c r="F3631" s="4"/>
    </row>
    <row r="3632" spans="2:6" ht="15" x14ac:dyDescent="0.25">
      <c r="B3632" s="17">
        <v>4310</v>
      </c>
      <c r="C3632" s="17" t="s">
        <v>3891</v>
      </c>
      <c r="D3632" s="18">
        <v>722</v>
      </c>
      <c r="F3632" s="4"/>
    </row>
    <row r="3633" spans="2:6" ht="15" x14ac:dyDescent="0.25">
      <c r="B3633" s="17">
        <v>4311</v>
      </c>
      <c r="C3633" s="17" t="s">
        <v>3890</v>
      </c>
      <c r="D3633" s="18">
        <v>752</v>
      </c>
      <c r="F3633" s="4"/>
    </row>
    <row r="3634" spans="2:6" ht="15" x14ac:dyDescent="0.25">
      <c r="B3634" s="17">
        <v>4312</v>
      </c>
      <c r="C3634" s="17" t="s">
        <v>3889</v>
      </c>
      <c r="D3634" s="18">
        <v>708</v>
      </c>
      <c r="F3634" s="4"/>
    </row>
    <row r="3635" spans="2:6" ht="15" x14ac:dyDescent="0.25">
      <c r="B3635" s="17">
        <v>4313</v>
      </c>
      <c r="C3635" s="17" t="s">
        <v>3888</v>
      </c>
      <c r="D3635" s="18">
        <v>694</v>
      </c>
      <c r="F3635" s="4"/>
    </row>
    <row r="3636" spans="2:6" ht="15" x14ac:dyDescent="0.25">
      <c r="B3636" s="17">
        <v>4314</v>
      </c>
      <c r="C3636" s="17" t="s">
        <v>3887</v>
      </c>
      <c r="D3636" s="18">
        <v>706</v>
      </c>
      <c r="F3636" s="4"/>
    </row>
    <row r="3637" spans="2:6" ht="15" x14ac:dyDescent="0.25">
      <c r="B3637" s="17">
        <v>4315</v>
      </c>
      <c r="C3637" s="17" t="s">
        <v>3886</v>
      </c>
      <c r="D3637" s="18">
        <v>682</v>
      </c>
      <c r="F3637" s="4"/>
    </row>
    <row r="3638" spans="2:6" ht="15" x14ac:dyDescent="0.25">
      <c r="B3638" s="17">
        <v>4316</v>
      </c>
      <c r="C3638" s="17" t="s">
        <v>3885</v>
      </c>
      <c r="D3638" s="18">
        <v>703</v>
      </c>
      <c r="F3638" s="4"/>
    </row>
    <row r="3639" spans="2:6" ht="15" x14ac:dyDescent="0.25">
      <c r="B3639" s="17">
        <v>4317</v>
      </c>
      <c r="C3639" s="17" t="s">
        <v>3884</v>
      </c>
      <c r="D3639" s="18">
        <v>723</v>
      </c>
      <c r="F3639" s="4"/>
    </row>
    <row r="3640" spans="2:6" ht="15" x14ac:dyDescent="0.25">
      <c r="B3640" s="17">
        <v>4318</v>
      </c>
      <c r="C3640" s="17" t="s">
        <v>3883</v>
      </c>
      <c r="D3640" s="18">
        <v>728</v>
      </c>
      <c r="F3640" s="4"/>
    </row>
    <row r="3641" spans="2:6" ht="15" x14ac:dyDescent="0.25">
      <c r="B3641" s="17">
        <v>4319</v>
      </c>
      <c r="C3641" s="17" t="s">
        <v>3882</v>
      </c>
      <c r="D3641" s="18">
        <v>694</v>
      </c>
      <c r="F3641" s="4"/>
    </row>
    <row r="3642" spans="2:6" ht="15" x14ac:dyDescent="0.25">
      <c r="B3642" s="17">
        <v>4320</v>
      </c>
      <c r="C3642" s="17" t="s">
        <v>3881</v>
      </c>
      <c r="D3642" s="18">
        <v>695</v>
      </c>
      <c r="F3642" s="4"/>
    </row>
    <row r="3643" spans="2:6" ht="15" x14ac:dyDescent="0.25">
      <c r="B3643" s="17">
        <v>4321</v>
      </c>
      <c r="C3643" s="17" t="s">
        <v>3880</v>
      </c>
      <c r="D3643" s="18">
        <v>729</v>
      </c>
      <c r="F3643" s="4"/>
    </row>
    <row r="3644" spans="2:6" ht="15" x14ac:dyDescent="0.25">
      <c r="B3644" s="17">
        <v>4322</v>
      </c>
      <c r="C3644" s="17" t="s">
        <v>3879</v>
      </c>
      <c r="D3644" s="18">
        <v>743</v>
      </c>
      <c r="F3644" s="4"/>
    </row>
    <row r="3645" spans="2:6" ht="15" x14ac:dyDescent="0.25">
      <c r="B3645" s="17">
        <v>4323</v>
      </c>
      <c r="C3645" s="17" t="s">
        <v>3878</v>
      </c>
      <c r="D3645" s="18">
        <v>779</v>
      </c>
      <c r="F3645" s="4"/>
    </row>
    <row r="3646" spans="2:6" ht="15" x14ac:dyDescent="0.25">
      <c r="B3646" s="17">
        <v>4324</v>
      </c>
      <c r="C3646" s="17" t="s">
        <v>3877</v>
      </c>
      <c r="D3646" s="18">
        <v>770</v>
      </c>
      <c r="F3646" s="4"/>
    </row>
    <row r="3647" spans="2:6" ht="15" x14ac:dyDescent="0.25">
      <c r="B3647" s="17">
        <v>4325</v>
      </c>
      <c r="C3647" s="17" t="s">
        <v>3876</v>
      </c>
      <c r="D3647" s="18">
        <v>726</v>
      </c>
      <c r="F3647" s="4"/>
    </row>
    <row r="3648" spans="2:6" ht="15" x14ac:dyDescent="0.25">
      <c r="B3648" s="17">
        <v>4326</v>
      </c>
      <c r="C3648" s="17" t="s">
        <v>3875</v>
      </c>
      <c r="D3648" s="18">
        <v>743</v>
      </c>
      <c r="F3648" s="4"/>
    </row>
    <row r="3649" spans="2:6" ht="15" x14ac:dyDescent="0.25">
      <c r="B3649" s="17">
        <v>4327</v>
      </c>
      <c r="C3649" s="17" t="s">
        <v>3874</v>
      </c>
      <c r="D3649" s="18">
        <v>763</v>
      </c>
      <c r="F3649" s="4"/>
    </row>
    <row r="3650" spans="2:6" ht="15" x14ac:dyDescent="0.25">
      <c r="B3650" s="17">
        <v>4328</v>
      </c>
      <c r="C3650" s="17" t="s">
        <v>3873</v>
      </c>
      <c r="D3650" s="18">
        <v>769</v>
      </c>
      <c r="F3650" s="4"/>
    </row>
    <row r="3651" spans="2:6" ht="15" x14ac:dyDescent="0.25">
      <c r="B3651" s="17">
        <v>4329</v>
      </c>
      <c r="C3651" s="17" t="s">
        <v>3872</v>
      </c>
      <c r="D3651" s="18">
        <v>714</v>
      </c>
      <c r="F3651" s="4"/>
    </row>
    <row r="3652" spans="2:6" ht="15" x14ac:dyDescent="0.25">
      <c r="B3652" s="17">
        <v>4330</v>
      </c>
      <c r="C3652" s="17" t="s">
        <v>820</v>
      </c>
      <c r="D3652" s="18">
        <v>750</v>
      </c>
      <c r="F3652" s="4"/>
    </row>
    <row r="3653" spans="2:6" ht="15" x14ac:dyDescent="0.25">
      <c r="B3653" s="17">
        <v>4331</v>
      </c>
      <c r="C3653" s="17" t="s">
        <v>3871</v>
      </c>
      <c r="D3653" s="18">
        <v>742</v>
      </c>
      <c r="F3653" s="4"/>
    </row>
    <row r="3654" spans="2:6" ht="15" x14ac:dyDescent="0.25">
      <c r="B3654" s="17">
        <v>4332</v>
      </c>
      <c r="C3654" s="17" t="s">
        <v>3870</v>
      </c>
      <c r="D3654" s="18">
        <v>756</v>
      </c>
      <c r="F3654" s="4"/>
    </row>
    <row r="3655" spans="2:6" ht="15" x14ac:dyDescent="0.25">
      <c r="B3655" s="17">
        <v>4333</v>
      </c>
      <c r="C3655" s="17" t="s">
        <v>3869</v>
      </c>
      <c r="D3655" s="18">
        <v>808</v>
      </c>
      <c r="F3655" s="4"/>
    </row>
    <row r="3656" spans="2:6" ht="15" x14ac:dyDescent="0.25">
      <c r="B3656" s="17">
        <v>4334</v>
      </c>
      <c r="C3656" s="17" t="s">
        <v>3424</v>
      </c>
      <c r="D3656" s="18">
        <v>778</v>
      </c>
      <c r="F3656" s="4"/>
    </row>
    <row r="3657" spans="2:6" ht="15" x14ac:dyDescent="0.25">
      <c r="B3657" s="17">
        <v>4335</v>
      </c>
      <c r="C3657" s="17" t="s">
        <v>3868</v>
      </c>
      <c r="D3657" s="18">
        <v>724</v>
      </c>
      <c r="F3657" s="4"/>
    </row>
    <row r="3658" spans="2:6" ht="15" x14ac:dyDescent="0.25">
      <c r="B3658" s="17">
        <v>4336</v>
      </c>
      <c r="C3658" s="17" t="s">
        <v>3867</v>
      </c>
      <c r="D3658" s="18">
        <v>765</v>
      </c>
      <c r="F3658" s="4"/>
    </row>
    <row r="3659" spans="2:6" ht="15" x14ac:dyDescent="0.25">
      <c r="B3659" s="17">
        <v>4337</v>
      </c>
      <c r="C3659" s="17" t="s">
        <v>3866</v>
      </c>
      <c r="D3659" s="18">
        <v>810</v>
      </c>
      <c r="F3659" s="4"/>
    </row>
    <row r="3660" spans="2:6" ht="15" x14ac:dyDescent="0.25">
      <c r="B3660" s="17">
        <v>4338</v>
      </c>
      <c r="C3660" s="17" t="s">
        <v>1941</v>
      </c>
      <c r="D3660" s="18">
        <v>820</v>
      </c>
      <c r="F3660" s="4"/>
    </row>
    <row r="3661" spans="2:6" ht="15" x14ac:dyDescent="0.25">
      <c r="B3661" s="17">
        <v>4339</v>
      </c>
      <c r="C3661" s="17" t="s">
        <v>2884</v>
      </c>
      <c r="D3661" s="18">
        <v>817</v>
      </c>
      <c r="F3661" s="4"/>
    </row>
    <row r="3662" spans="2:6" ht="15" x14ac:dyDescent="0.25">
      <c r="B3662" s="17">
        <v>4340</v>
      </c>
      <c r="C3662" s="17" t="s">
        <v>3865</v>
      </c>
      <c r="D3662" s="18">
        <v>800</v>
      </c>
      <c r="F3662" s="4"/>
    </row>
    <row r="3663" spans="2:6" ht="15" x14ac:dyDescent="0.25">
      <c r="B3663" s="17">
        <v>4341</v>
      </c>
      <c r="C3663" s="17" t="s">
        <v>3864</v>
      </c>
      <c r="D3663" s="18">
        <v>810</v>
      </c>
      <c r="F3663" s="4"/>
    </row>
    <row r="3664" spans="2:6" ht="15" x14ac:dyDescent="0.25">
      <c r="B3664" s="17">
        <v>4342</v>
      </c>
      <c r="C3664" s="17" t="s">
        <v>3863</v>
      </c>
      <c r="D3664" s="18">
        <v>822</v>
      </c>
      <c r="F3664" s="4"/>
    </row>
    <row r="3665" spans="2:6" ht="15" x14ac:dyDescent="0.25">
      <c r="B3665" s="17">
        <v>4343</v>
      </c>
      <c r="C3665" s="17" t="s">
        <v>3862</v>
      </c>
      <c r="D3665" s="18">
        <v>801</v>
      </c>
      <c r="F3665" s="4"/>
    </row>
    <row r="3666" spans="2:6" ht="15" x14ac:dyDescent="0.25">
      <c r="B3666" s="17">
        <v>4344</v>
      </c>
      <c r="C3666" s="17" t="s">
        <v>3861</v>
      </c>
      <c r="D3666" s="18">
        <v>756</v>
      </c>
      <c r="F3666" s="4"/>
    </row>
    <row r="3667" spans="2:6" ht="15" x14ac:dyDescent="0.25">
      <c r="B3667" s="17">
        <v>4345</v>
      </c>
      <c r="C3667" s="17" t="s">
        <v>3860</v>
      </c>
      <c r="D3667" s="18">
        <v>757</v>
      </c>
      <c r="F3667" s="4"/>
    </row>
    <row r="3668" spans="2:6" ht="15" x14ac:dyDescent="0.25">
      <c r="B3668" s="17">
        <v>4346</v>
      </c>
      <c r="C3668" s="17" t="s">
        <v>3859</v>
      </c>
      <c r="D3668" s="18">
        <v>707</v>
      </c>
      <c r="F3668" s="4"/>
    </row>
    <row r="3669" spans="2:6" ht="15" x14ac:dyDescent="0.25">
      <c r="B3669" s="17">
        <v>4347</v>
      </c>
      <c r="C3669" s="17" t="s">
        <v>3858</v>
      </c>
      <c r="D3669" s="18">
        <v>719</v>
      </c>
      <c r="F3669" s="4"/>
    </row>
    <row r="3670" spans="2:6" ht="15" x14ac:dyDescent="0.25">
      <c r="B3670" s="17">
        <v>4348</v>
      </c>
      <c r="C3670" s="17" t="s">
        <v>3857</v>
      </c>
      <c r="D3670" s="18">
        <v>772</v>
      </c>
      <c r="F3670" s="4"/>
    </row>
    <row r="3671" spans="2:6" ht="15" x14ac:dyDescent="0.25">
      <c r="B3671" s="17">
        <v>4349</v>
      </c>
      <c r="C3671" s="17" t="s">
        <v>3856</v>
      </c>
      <c r="D3671" s="18">
        <v>731</v>
      </c>
      <c r="F3671" s="4"/>
    </row>
    <row r="3672" spans="2:6" ht="15" x14ac:dyDescent="0.25">
      <c r="B3672" s="17">
        <v>4350</v>
      </c>
      <c r="C3672" s="17" t="s">
        <v>3855</v>
      </c>
      <c r="D3672" s="18">
        <v>655</v>
      </c>
      <c r="F3672" s="4"/>
    </row>
    <row r="3673" spans="2:6" ht="15" x14ac:dyDescent="0.25">
      <c r="B3673" s="17">
        <v>4351</v>
      </c>
      <c r="C3673" s="17" t="s">
        <v>3854</v>
      </c>
      <c r="D3673" s="18">
        <v>674</v>
      </c>
      <c r="F3673" s="4"/>
    </row>
    <row r="3674" spans="2:6" ht="15" x14ac:dyDescent="0.25">
      <c r="B3674" s="17">
        <v>4352</v>
      </c>
      <c r="C3674" s="17" t="s">
        <v>3853</v>
      </c>
      <c r="D3674" s="18">
        <v>661</v>
      </c>
      <c r="F3674" s="4"/>
    </row>
    <row r="3675" spans="2:6" ht="15" x14ac:dyDescent="0.25">
      <c r="B3675" s="17">
        <v>4353</v>
      </c>
      <c r="C3675" s="17" t="s">
        <v>3852</v>
      </c>
      <c r="D3675" s="18">
        <v>679</v>
      </c>
      <c r="F3675" s="4"/>
    </row>
    <row r="3676" spans="2:6" ht="15" x14ac:dyDescent="0.25">
      <c r="B3676" s="17">
        <v>4354</v>
      </c>
      <c r="C3676" s="17" t="s">
        <v>3851</v>
      </c>
      <c r="D3676" s="18">
        <v>690</v>
      </c>
      <c r="F3676" s="4"/>
    </row>
    <row r="3677" spans="2:6" ht="15" x14ac:dyDescent="0.25">
      <c r="B3677" s="17">
        <v>4355</v>
      </c>
      <c r="C3677" s="17" t="s">
        <v>3850</v>
      </c>
      <c r="D3677" s="18">
        <v>696</v>
      </c>
      <c r="F3677" s="4"/>
    </row>
    <row r="3678" spans="2:6" ht="15" x14ac:dyDescent="0.25">
      <c r="B3678" s="17">
        <v>4356</v>
      </c>
      <c r="C3678" s="17" t="s">
        <v>3849</v>
      </c>
      <c r="D3678" s="18">
        <v>686</v>
      </c>
      <c r="F3678" s="4"/>
    </row>
    <row r="3679" spans="2:6" ht="15" x14ac:dyDescent="0.25">
      <c r="B3679" s="17">
        <v>4357</v>
      </c>
      <c r="C3679" s="17" t="s">
        <v>3848</v>
      </c>
      <c r="D3679" s="18">
        <v>688</v>
      </c>
      <c r="F3679" s="4"/>
    </row>
    <row r="3680" spans="2:6" ht="15" x14ac:dyDescent="0.25">
      <c r="B3680" s="17">
        <v>4358</v>
      </c>
      <c r="C3680" s="17" t="s">
        <v>3847</v>
      </c>
      <c r="D3680" s="18">
        <v>700</v>
      </c>
      <c r="F3680" s="4"/>
    </row>
    <row r="3681" spans="2:6" ht="15" x14ac:dyDescent="0.25">
      <c r="B3681" s="17">
        <v>4359</v>
      </c>
      <c r="C3681" s="17" t="s">
        <v>3846</v>
      </c>
      <c r="D3681" s="18">
        <v>660</v>
      </c>
      <c r="F3681" s="4"/>
    </row>
    <row r="3682" spans="2:6" ht="15" x14ac:dyDescent="0.25">
      <c r="B3682" s="17">
        <v>4360</v>
      </c>
      <c r="C3682" s="17" t="s">
        <v>3845</v>
      </c>
      <c r="D3682" s="18">
        <v>685</v>
      </c>
      <c r="F3682" s="4"/>
    </row>
    <row r="3683" spans="2:6" ht="15" x14ac:dyDescent="0.25">
      <c r="B3683" s="17">
        <v>4361</v>
      </c>
      <c r="C3683" s="17" t="s">
        <v>3844</v>
      </c>
      <c r="D3683" s="18">
        <v>816</v>
      </c>
      <c r="F3683" s="4"/>
    </row>
    <row r="3684" spans="2:6" ht="15" x14ac:dyDescent="0.25">
      <c r="B3684" s="17">
        <v>4362</v>
      </c>
      <c r="C3684" s="17" t="s">
        <v>3843</v>
      </c>
      <c r="D3684" s="18">
        <v>768</v>
      </c>
      <c r="F3684" s="4"/>
    </row>
    <row r="3685" spans="2:6" ht="15" x14ac:dyDescent="0.25">
      <c r="B3685" s="17">
        <v>4363</v>
      </c>
      <c r="C3685" s="17" t="s">
        <v>3842</v>
      </c>
      <c r="D3685" s="18">
        <v>719</v>
      </c>
      <c r="F3685" s="4"/>
    </row>
    <row r="3686" spans="2:6" ht="15" x14ac:dyDescent="0.25">
      <c r="B3686" s="17">
        <v>4364</v>
      </c>
      <c r="C3686" s="17" t="s">
        <v>3841</v>
      </c>
      <c r="D3686" s="18">
        <v>754</v>
      </c>
      <c r="F3686" s="4"/>
    </row>
    <row r="3687" spans="2:6" ht="15" x14ac:dyDescent="0.25">
      <c r="B3687" s="17">
        <v>4365</v>
      </c>
      <c r="C3687" s="17" t="s">
        <v>3840</v>
      </c>
      <c r="D3687" s="18">
        <v>756</v>
      </c>
      <c r="F3687" s="4"/>
    </row>
    <row r="3688" spans="2:6" ht="15" x14ac:dyDescent="0.25">
      <c r="B3688" s="17">
        <v>4366</v>
      </c>
      <c r="C3688" s="17" t="s">
        <v>3839</v>
      </c>
      <c r="D3688" s="18">
        <v>788</v>
      </c>
      <c r="F3688" s="4"/>
    </row>
    <row r="3689" spans="2:6" ht="15" x14ac:dyDescent="0.25">
      <c r="B3689" s="17">
        <v>4367</v>
      </c>
      <c r="C3689" s="17" t="s">
        <v>3838</v>
      </c>
      <c r="D3689" s="18">
        <v>744</v>
      </c>
      <c r="F3689" s="4"/>
    </row>
    <row r="3690" spans="2:6" ht="15" x14ac:dyDescent="0.25">
      <c r="B3690" s="17">
        <v>4368</v>
      </c>
      <c r="C3690" s="17" t="s">
        <v>3837</v>
      </c>
      <c r="D3690" s="18">
        <v>732</v>
      </c>
      <c r="F3690" s="4"/>
    </row>
    <row r="3691" spans="2:6" ht="15" x14ac:dyDescent="0.25">
      <c r="B3691" s="17">
        <v>4369</v>
      </c>
      <c r="C3691" s="17" t="s">
        <v>3836</v>
      </c>
      <c r="D3691" s="18">
        <v>700</v>
      </c>
      <c r="F3691" s="4"/>
    </row>
    <row r="3692" spans="2:6" ht="15" x14ac:dyDescent="0.25">
      <c r="B3692" s="17">
        <v>4370</v>
      </c>
      <c r="C3692" s="17" t="s">
        <v>3835</v>
      </c>
      <c r="D3692" s="18">
        <v>709</v>
      </c>
      <c r="F3692" s="4"/>
    </row>
    <row r="3693" spans="2:6" ht="15" x14ac:dyDescent="0.25">
      <c r="B3693" s="17">
        <v>4371</v>
      </c>
      <c r="C3693" s="17" t="s">
        <v>3834</v>
      </c>
      <c r="D3693" s="18">
        <v>727</v>
      </c>
      <c r="F3693" s="4"/>
    </row>
    <row r="3694" spans="2:6" ht="15" x14ac:dyDescent="0.25">
      <c r="B3694" s="17">
        <v>4372</v>
      </c>
      <c r="C3694" s="17" t="s">
        <v>3833</v>
      </c>
      <c r="D3694" s="18">
        <v>778</v>
      </c>
      <c r="F3694" s="4"/>
    </row>
    <row r="3695" spans="2:6" ht="15" x14ac:dyDescent="0.25">
      <c r="B3695" s="17">
        <v>4373</v>
      </c>
      <c r="C3695" s="17" t="s">
        <v>3832</v>
      </c>
      <c r="D3695" s="18">
        <v>728</v>
      </c>
      <c r="F3695" s="4"/>
    </row>
    <row r="3696" spans="2:6" ht="15" x14ac:dyDescent="0.25">
      <c r="B3696" s="17">
        <v>4374</v>
      </c>
      <c r="C3696" s="17" t="s">
        <v>3831</v>
      </c>
      <c r="D3696" s="18">
        <v>721</v>
      </c>
      <c r="F3696" s="4"/>
    </row>
    <row r="3697" spans="2:6" ht="15" x14ac:dyDescent="0.25">
      <c r="B3697" s="17">
        <v>4375</v>
      </c>
      <c r="C3697" s="17" t="s">
        <v>3830</v>
      </c>
      <c r="D3697" s="18">
        <v>738</v>
      </c>
      <c r="F3697" s="4"/>
    </row>
    <row r="3698" spans="2:6" ht="15" x14ac:dyDescent="0.25">
      <c r="B3698" s="17">
        <v>4376</v>
      </c>
      <c r="C3698" s="17" t="s">
        <v>1530</v>
      </c>
      <c r="D3698" s="18">
        <v>744</v>
      </c>
      <c r="F3698" s="4"/>
    </row>
    <row r="3699" spans="2:6" ht="15" x14ac:dyDescent="0.25">
      <c r="B3699" s="17">
        <v>4377</v>
      </c>
      <c r="C3699" s="17" t="s">
        <v>3829</v>
      </c>
      <c r="D3699" s="18">
        <v>755</v>
      </c>
      <c r="F3699" s="4"/>
    </row>
    <row r="3700" spans="2:6" ht="15" x14ac:dyDescent="0.25">
      <c r="B3700" s="17">
        <v>4378</v>
      </c>
      <c r="C3700" s="17" t="s">
        <v>3828</v>
      </c>
      <c r="D3700" s="18">
        <v>801</v>
      </c>
      <c r="F3700" s="4"/>
    </row>
    <row r="3701" spans="2:6" ht="15" x14ac:dyDescent="0.25">
      <c r="B3701" s="17">
        <v>4379</v>
      </c>
      <c r="C3701" s="17" t="s">
        <v>3827</v>
      </c>
      <c r="D3701" s="18">
        <v>786</v>
      </c>
      <c r="F3701" s="4"/>
    </row>
    <row r="3702" spans="2:6" ht="15" x14ac:dyDescent="0.25">
      <c r="B3702" s="17">
        <v>4380</v>
      </c>
      <c r="C3702" s="17" t="s">
        <v>3826</v>
      </c>
      <c r="D3702" s="18">
        <v>833</v>
      </c>
      <c r="F3702" s="4"/>
    </row>
    <row r="3703" spans="2:6" ht="15" x14ac:dyDescent="0.25">
      <c r="B3703" s="17">
        <v>4381</v>
      </c>
      <c r="C3703" s="17" t="s">
        <v>3825</v>
      </c>
      <c r="D3703" s="18">
        <v>801</v>
      </c>
      <c r="F3703" s="4"/>
    </row>
    <row r="3704" spans="2:6" ht="15" x14ac:dyDescent="0.25">
      <c r="B3704" s="17">
        <v>4382</v>
      </c>
      <c r="C3704" s="17" t="s">
        <v>3824</v>
      </c>
      <c r="D3704" s="18">
        <v>791</v>
      </c>
      <c r="F3704" s="4"/>
    </row>
    <row r="3705" spans="2:6" ht="15" x14ac:dyDescent="0.25">
      <c r="B3705" s="17">
        <v>4383</v>
      </c>
      <c r="C3705" s="17" t="s">
        <v>3823</v>
      </c>
      <c r="D3705" s="18">
        <v>794</v>
      </c>
      <c r="F3705" s="4"/>
    </row>
    <row r="3706" spans="2:6" ht="15" x14ac:dyDescent="0.25">
      <c r="B3706" s="17">
        <v>4384</v>
      </c>
      <c r="C3706" s="17" t="s">
        <v>3822</v>
      </c>
      <c r="D3706" s="18">
        <v>657</v>
      </c>
      <c r="F3706" s="4"/>
    </row>
    <row r="3707" spans="2:6" ht="15" x14ac:dyDescent="0.25">
      <c r="B3707" s="17">
        <v>4385</v>
      </c>
      <c r="C3707" s="17" t="s">
        <v>3821</v>
      </c>
      <c r="D3707" s="18">
        <v>665</v>
      </c>
      <c r="F3707" s="4"/>
    </row>
    <row r="3708" spans="2:6" ht="15" x14ac:dyDescent="0.25">
      <c r="B3708" s="17">
        <v>4386</v>
      </c>
      <c r="C3708" s="17" t="s">
        <v>3820</v>
      </c>
      <c r="D3708" s="18">
        <v>648</v>
      </c>
      <c r="F3708" s="4"/>
    </row>
    <row r="3709" spans="2:6" ht="15" x14ac:dyDescent="0.25">
      <c r="B3709" s="17">
        <v>4387</v>
      </c>
      <c r="C3709" s="17" t="s">
        <v>3819</v>
      </c>
      <c r="D3709" s="18">
        <v>683</v>
      </c>
      <c r="F3709" s="4"/>
    </row>
    <row r="3710" spans="2:6" ht="15" x14ac:dyDescent="0.25">
      <c r="B3710" s="17">
        <v>4388</v>
      </c>
      <c r="C3710" s="17" t="s">
        <v>3818</v>
      </c>
      <c r="D3710" s="18">
        <v>678</v>
      </c>
      <c r="F3710" s="4"/>
    </row>
    <row r="3711" spans="2:6" ht="15" x14ac:dyDescent="0.25">
      <c r="B3711" s="17">
        <v>4389</v>
      </c>
      <c r="C3711" s="17" t="s">
        <v>3817</v>
      </c>
      <c r="D3711" s="18">
        <v>658</v>
      </c>
      <c r="F3711" s="4"/>
    </row>
    <row r="3712" spans="2:6" ht="15" x14ac:dyDescent="0.25">
      <c r="B3712" s="17">
        <v>4390</v>
      </c>
      <c r="C3712" s="17" t="s">
        <v>3816</v>
      </c>
      <c r="D3712" s="18">
        <v>708</v>
      </c>
      <c r="F3712" s="4"/>
    </row>
    <row r="3713" spans="2:6" ht="15" x14ac:dyDescent="0.25">
      <c r="B3713" s="17">
        <v>4391</v>
      </c>
      <c r="C3713" s="17" t="s">
        <v>3815</v>
      </c>
      <c r="D3713" s="18">
        <v>706</v>
      </c>
      <c r="F3713" s="4"/>
    </row>
    <row r="3714" spans="2:6" ht="15" x14ac:dyDescent="0.25">
      <c r="B3714" s="17">
        <v>4392</v>
      </c>
      <c r="C3714" s="17" t="s">
        <v>3814</v>
      </c>
      <c r="D3714" s="18">
        <v>712</v>
      </c>
      <c r="F3714" s="4"/>
    </row>
    <row r="3715" spans="2:6" ht="15" x14ac:dyDescent="0.25">
      <c r="B3715" s="17">
        <v>4393</v>
      </c>
      <c r="C3715" s="17" t="s">
        <v>3813</v>
      </c>
      <c r="D3715" s="18">
        <v>673</v>
      </c>
      <c r="F3715" s="4"/>
    </row>
    <row r="3716" spans="2:6" ht="15" x14ac:dyDescent="0.25">
      <c r="B3716" s="17">
        <v>4394</v>
      </c>
      <c r="C3716" s="17" t="s">
        <v>3812</v>
      </c>
      <c r="D3716" s="18">
        <v>642</v>
      </c>
      <c r="F3716" s="4"/>
    </row>
    <row r="3717" spans="2:6" ht="15" x14ac:dyDescent="0.25">
      <c r="B3717" s="17">
        <v>4395</v>
      </c>
      <c r="C3717" s="17" t="s">
        <v>3811</v>
      </c>
      <c r="D3717" s="18">
        <v>679</v>
      </c>
      <c r="F3717" s="4"/>
    </row>
    <row r="3718" spans="2:6" ht="15" x14ac:dyDescent="0.25">
      <c r="B3718" s="17">
        <v>4396</v>
      </c>
      <c r="C3718" s="17" t="s">
        <v>3810</v>
      </c>
      <c r="D3718" s="18">
        <v>665</v>
      </c>
      <c r="F3718" s="4"/>
    </row>
    <row r="3719" spans="2:6" ht="15" x14ac:dyDescent="0.25">
      <c r="B3719" s="17">
        <v>4397</v>
      </c>
      <c r="C3719" s="17" t="s">
        <v>3809</v>
      </c>
      <c r="D3719" s="18">
        <v>670</v>
      </c>
      <c r="F3719" s="4"/>
    </row>
    <row r="3720" spans="2:6" ht="15" x14ac:dyDescent="0.25">
      <c r="B3720" s="17">
        <v>4398</v>
      </c>
      <c r="C3720" s="17" t="s">
        <v>3808</v>
      </c>
      <c r="D3720" s="18">
        <v>681</v>
      </c>
      <c r="F3720" s="4"/>
    </row>
    <row r="3721" spans="2:6" ht="15" x14ac:dyDescent="0.25">
      <c r="B3721" s="17">
        <v>4399</v>
      </c>
      <c r="C3721" s="17" t="s">
        <v>3807</v>
      </c>
      <c r="D3721" s="18">
        <v>727</v>
      </c>
      <c r="F3721" s="4"/>
    </row>
    <row r="3722" spans="2:6" ht="15" x14ac:dyDescent="0.25">
      <c r="B3722" s="17">
        <v>4400</v>
      </c>
      <c r="C3722" s="17" t="s">
        <v>3806</v>
      </c>
      <c r="D3722" s="18">
        <v>708</v>
      </c>
      <c r="F3722" s="4"/>
    </row>
    <row r="3723" spans="2:6" ht="15" x14ac:dyDescent="0.25">
      <c r="B3723" s="17">
        <v>4401</v>
      </c>
      <c r="C3723" s="17" t="s">
        <v>3805</v>
      </c>
      <c r="D3723" s="18">
        <v>696</v>
      </c>
      <c r="F3723" s="4"/>
    </row>
    <row r="3724" spans="2:6" ht="15" x14ac:dyDescent="0.25">
      <c r="B3724" s="17">
        <v>4402</v>
      </c>
      <c r="C3724" s="17" t="s">
        <v>3804</v>
      </c>
      <c r="D3724" s="18">
        <v>662</v>
      </c>
      <c r="F3724" s="4"/>
    </row>
    <row r="3725" spans="2:6" ht="15" x14ac:dyDescent="0.25">
      <c r="B3725" s="17">
        <v>4403</v>
      </c>
      <c r="C3725" s="17" t="s">
        <v>3803</v>
      </c>
      <c r="D3725" s="18">
        <v>693</v>
      </c>
      <c r="F3725" s="4"/>
    </row>
    <row r="3726" spans="2:6" ht="15" x14ac:dyDescent="0.25">
      <c r="B3726" s="17">
        <v>4404</v>
      </c>
      <c r="C3726" s="17" t="s">
        <v>3802</v>
      </c>
      <c r="D3726" s="18">
        <v>688</v>
      </c>
      <c r="F3726" s="4"/>
    </row>
    <row r="3727" spans="2:6" ht="15" x14ac:dyDescent="0.25">
      <c r="B3727" s="17">
        <v>4405</v>
      </c>
      <c r="C3727" s="17" t="s">
        <v>3801</v>
      </c>
      <c r="D3727" s="18">
        <v>712</v>
      </c>
      <c r="F3727" s="4"/>
    </row>
    <row r="3728" spans="2:6" ht="15" x14ac:dyDescent="0.25">
      <c r="B3728" s="17">
        <v>4406</v>
      </c>
      <c r="C3728" s="17" t="s">
        <v>3800</v>
      </c>
      <c r="D3728" s="18">
        <v>727</v>
      </c>
      <c r="F3728" s="4"/>
    </row>
    <row r="3729" spans="2:6" ht="15" x14ac:dyDescent="0.25">
      <c r="B3729" s="17">
        <v>4407</v>
      </c>
      <c r="C3729" s="17" t="s">
        <v>3799</v>
      </c>
      <c r="D3729" s="18">
        <v>758</v>
      </c>
      <c r="F3729" s="4"/>
    </row>
    <row r="3730" spans="2:6" ht="15" x14ac:dyDescent="0.25">
      <c r="B3730" s="17">
        <v>4408</v>
      </c>
      <c r="C3730" s="17" t="s">
        <v>3798</v>
      </c>
      <c r="D3730" s="18">
        <v>728</v>
      </c>
      <c r="F3730" s="4"/>
    </row>
    <row r="3731" spans="2:6" ht="15" x14ac:dyDescent="0.25">
      <c r="B3731" s="17">
        <v>4409</v>
      </c>
      <c r="C3731" s="17" t="s">
        <v>3797</v>
      </c>
      <c r="D3731" s="18">
        <v>725</v>
      </c>
      <c r="F3731" s="4"/>
    </row>
    <row r="3732" spans="2:6" ht="15" x14ac:dyDescent="0.25">
      <c r="B3732" s="17">
        <v>4410</v>
      </c>
      <c r="C3732" s="17" t="s">
        <v>3796</v>
      </c>
      <c r="D3732" s="18">
        <v>748</v>
      </c>
      <c r="F3732" s="4"/>
    </row>
    <row r="3733" spans="2:6" ht="15" x14ac:dyDescent="0.25">
      <c r="B3733" s="17">
        <v>4411</v>
      </c>
      <c r="C3733" s="17" t="s">
        <v>3795</v>
      </c>
      <c r="D3733" s="18">
        <v>731</v>
      </c>
      <c r="F3733" s="4"/>
    </row>
    <row r="3734" spans="2:6" ht="15" x14ac:dyDescent="0.25">
      <c r="B3734" s="17">
        <v>4412</v>
      </c>
      <c r="C3734" s="17" t="s">
        <v>3794</v>
      </c>
      <c r="D3734" s="18">
        <v>808</v>
      </c>
      <c r="F3734" s="4"/>
    </row>
    <row r="3735" spans="2:6" ht="15" x14ac:dyDescent="0.25">
      <c r="B3735" s="17">
        <v>4451</v>
      </c>
      <c r="C3735" s="17" t="s">
        <v>3793</v>
      </c>
      <c r="D3735" s="18">
        <v>859</v>
      </c>
      <c r="F3735" s="4"/>
    </row>
    <row r="3736" spans="2:6" ht="15" x14ac:dyDescent="0.25">
      <c r="B3736" s="17">
        <v>4452</v>
      </c>
      <c r="C3736" s="17" t="s">
        <v>357</v>
      </c>
      <c r="D3736" s="18">
        <v>823</v>
      </c>
      <c r="F3736" s="4"/>
    </row>
    <row r="3737" spans="2:6" ht="15" x14ac:dyDescent="0.25">
      <c r="B3737" s="17">
        <v>4453</v>
      </c>
      <c r="C3737" s="17" t="s">
        <v>3792</v>
      </c>
      <c r="D3737" s="18">
        <v>776</v>
      </c>
      <c r="F3737" s="4"/>
    </row>
    <row r="3738" spans="2:6" ht="15" x14ac:dyDescent="0.25">
      <c r="B3738" s="17">
        <v>4454</v>
      </c>
      <c r="C3738" s="17" t="s">
        <v>3791</v>
      </c>
      <c r="D3738" s="18">
        <v>805</v>
      </c>
      <c r="F3738" s="4"/>
    </row>
    <row r="3739" spans="2:6" ht="15" x14ac:dyDescent="0.25">
      <c r="B3739" s="17">
        <v>4455</v>
      </c>
      <c r="C3739" s="17" t="s">
        <v>3790</v>
      </c>
      <c r="D3739" s="18">
        <v>751</v>
      </c>
      <c r="F3739" s="4"/>
    </row>
    <row r="3740" spans="2:6" ht="15" x14ac:dyDescent="0.25">
      <c r="B3740" s="17">
        <v>4456</v>
      </c>
      <c r="C3740" s="17" t="s">
        <v>1132</v>
      </c>
      <c r="D3740" s="18">
        <v>694</v>
      </c>
      <c r="F3740" s="4"/>
    </row>
    <row r="3741" spans="2:6" ht="15" x14ac:dyDescent="0.25">
      <c r="B3741" s="17">
        <v>4457</v>
      </c>
      <c r="C3741" s="17" t="s">
        <v>3789</v>
      </c>
      <c r="D3741" s="18">
        <v>731</v>
      </c>
      <c r="F3741" s="4"/>
    </row>
    <row r="3742" spans="2:6" ht="15" x14ac:dyDescent="0.25">
      <c r="B3742" s="17">
        <v>4458</v>
      </c>
      <c r="C3742" s="17" t="s">
        <v>202</v>
      </c>
      <c r="D3742" s="18">
        <v>717</v>
      </c>
      <c r="F3742" s="4"/>
    </row>
    <row r="3743" spans="2:6" ht="15" x14ac:dyDescent="0.25">
      <c r="B3743" s="17">
        <v>4459</v>
      </c>
      <c r="C3743" s="17" t="s">
        <v>3788</v>
      </c>
      <c r="D3743" s="18">
        <v>682</v>
      </c>
      <c r="F3743" s="4"/>
    </row>
    <row r="3744" spans="2:6" ht="15" x14ac:dyDescent="0.25">
      <c r="B3744" s="17">
        <v>4460</v>
      </c>
      <c r="C3744" s="17" t="s">
        <v>3787</v>
      </c>
      <c r="D3744" s="18">
        <v>681</v>
      </c>
      <c r="F3744" s="4"/>
    </row>
    <row r="3745" spans="2:6" ht="15" x14ac:dyDescent="0.25">
      <c r="B3745" s="17">
        <v>4461</v>
      </c>
      <c r="C3745" s="17" t="s">
        <v>3786</v>
      </c>
      <c r="D3745" s="18">
        <v>693</v>
      </c>
      <c r="F3745" s="4"/>
    </row>
    <row r="3746" spans="2:6" ht="15" x14ac:dyDescent="0.25">
      <c r="B3746" s="17">
        <v>4462</v>
      </c>
      <c r="C3746" s="17" t="s">
        <v>3785</v>
      </c>
      <c r="D3746" s="18">
        <v>691</v>
      </c>
      <c r="F3746" s="4"/>
    </row>
    <row r="3747" spans="2:6" ht="15" x14ac:dyDescent="0.25">
      <c r="B3747" s="17">
        <v>4463</v>
      </c>
      <c r="C3747" s="17" t="s">
        <v>3784</v>
      </c>
      <c r="D3747" s="18">
        <v>697</v>
      </c>
      <c r="F3747" s="4"/>
    </row>
    <row r="3748" spans="2:6" ht="15" x14ac:dyDescent="0.25">
      <c r="B3748" s="17">
        <v>4464</v>
      </c>
      <c r="C3748" s="17" t="s">
        <v>3783</v>
      </c>
      <c r="D3748" s="18">
        <v>691</v>
      </c>
      <c r="F3748" s="4"/>
    </row>
    <row r="3749" spans="2:6" ht="15" x14ac:dyDescent="0.25">
      <c r="B3749" s="17">
        <v>4465</v>
      </c>
      <c r="C3749" s="17" t="s">
        <v>3782</v>
      </c>
      <c r="D3749" s="18">
        <v>724</v>
      </c>
      <c r="F3749" s="4"/>
    </row>
    <row r="3750" spans="2:6" ht="15" x14ac:dyDescent="0.25">
      <c r="B3750" s="17">
        <v>4466</v>
      </c>
      <c r="C3750" s="17" t="s">
        <v>3781</v>
      </c>
      <c r="D3750" s="18">
        <v>848</v>
      </c>
      <c r="F3750" s="4"/>
    </row>
    <row r="3751" spans="2:6" ht="15" x14ac:dyDescent="0.25">
      <c r="B3751" s="17">
        <v>4467</v>
      </c>
      <c r="C3751" s="17" t="s">
        <v>3780</v>
      </c>
      <c r="D3751" s="18">
        <v>850</v>
      </c>
      <c r="F3751" s="4"/>
    </row>
    <row r="3752" spans="2:6" ht="15" x14ac:dyDescent="0.25">
      <c r="B3752" s="17">
        <v>4468</v>
      </c>
      <c r="C3752" s="17" t="s">
        <v>3779</v>
      </c>
      <c r="D3752" s="18">
        <v>811</v>
      </c>
      <c r="F3752" s="4"/>
    </row>
    <row r="3753" spans="2:6" ht="15" x14ac:dyDescent="0.25">
      <c r="B3753" s="17">
        <v>4469</v>
      </c>
      <c r="C3753" s="17" t="s">
        <v>3667</v>
      </c>
      <c r="D3753" s="18">
        <v>804</v>
      </c>
      <c r="F3753" s="4"/>
    </row>
    <row r="3754" spans="2:6" ht="15" x14ac:dyDescent="0.25">
      <c r="B3754" s="17">
        <v>4470</v>
      </c>
      <c r="C3754" s="17" t="s">
        <v>3778</v>
      </c>
      <c r="D3754" s="18">
        <v>800</v>
      </c>
      <c r="F3754" s="4"/>
    </row>
    <row r="3755" spans="2:6" ht="15" x14ac:dyDescent="0.25">
      <c r="B3755" s="17">
        <v>4471</v>
      </c>
      <c r="C3755" s="17" t="s">
        <v>3777</v>
      </c>
      <c r="D3755" s="18">
        <v>780</v>
      </c>
      <c r="F3755" s="4"/>
    </row>
    <row r="3756" spans="2:6" ht="15" x14ac:dyDescent="0.25">
      <c r="B3756" s="17">
        <v>4472</v>
      </c>
      <c r="C3756" s="17" t="s">
        <v>3776</v>
      </c>
      <c r="D3756" s="18">
        <v>728</v>
      </c>
      <c r="F3756" s="4"/>
    </row>
    <row r="3757" spans="2:6" ht="15" x14ac:dyDescent="0.25">
      <c r="B3757" s="17">
        <v>4473</v>
      </c>
      <c r="C3757" s="17" t="s">
        <v>2971</v>
      </c>
      <c r="D3757" s="18">
        <v>688</v>
      </c>
      <c r="F3757" s="4"/>
    </row>
    <row r="3758" spans="2:6" ht="15" x14ac:dyDescent="0.25">
      <c r="B3758" s="17">
        <v>4474</v>
      </c>
      <c r="C3758" s="17" t="s">
        <v>3775</v>
      </c>
      <c r="D3758" s="18">
        <v>744</v>
      </c>
      <c r="F3758" s="4"/>
    </row>
    <row r="3759" spans="2:6" ht="15" x14ac:dyDescent="0.25">
      <c r="B3759" s="17">
        <v>4475</v>
      </c>
      <c r="C3759" s="17" t="s">
        <v>3774</v>
      </c>
      <c r="D3759" s="18">
        <v>732</v>
      </c>
      <c r="F3759" s="4"/>
    </row>
    <row r="3760" spans="2:6" ht="15" x14ac:dyDescent="0.25">
      <c r="B3760" s="17">
        <v>4476</v>
      </c>
      <c r="C3760" s="17" t="s">
        <v>3773</v>
      </c>
      <c r="D3760" s="18">
        <v>733</v>
      </c>
      <c r="F3760" s="4"/>
    </row>
    <row r="3761" spans="2:6" ht="15" x14ac:dyDescent="0.25">
      <c r="B3761" s="17">
        <v>4477</v>
      </c>
      <c r="C3761" s="17" t="s">
        <v>2142</v>
      </c>
      <c r="D3761" s="18">
        <v>877</v>
      </c>
      <c r="F3761" s="4"/>
    </row>
    <row r="3762" spans="2:6" ht="15" x14ac:dyDescent="0.25">
      <c r="B3762" s="17">
        <v>4478</v>
      </c>
      <c r="C3762" s="17" t="s">
        <v>3772</v>
      </c>
      <c r="D3762" s="18">
        <v>831</v>
      </c>
      <c r="F3762" s="4"/>
    </row>
    <row r="3763" spans="2:6" ht="15" x14ac:dyDescent="0.25">
      <c r="B3763" s="17">
        <v>4479</v>
      </c>
      <c r="C3763" s="17" t="s">
        <v>3771</v>
      </c>
      <c r="D3763" s="18">
        <v>804</v>
      </c>
      <c r="F3763" s="4"/>
    </row>
    <row r="3764" spans="2:6" ht="15" x14ac:dyDescent="0.25">
      <c r="B3764" s="17">
        <v>4480</v>
      </c>
      <c r="C3764" s="17" t="s">
        <v>3770</v>
      </c>
      <c r="D3764" s="18">
        <v>777</v>
      </c>
      <c r="F3764" s="4"/>
    </row>
    <row r="3765" spans="2:6" ht="15" x14ac:dyDescent="0.25">
      <c r="B3765" s="17">
        <v>4481</v>
      </c>
      <c r="C3765" s="17" t="s">
        <v>3769</v>
      </c>
      <c r="D3765" s="18">
        <v>755</v>
      </c>
      <c r="F3765" s="4"/>
    </row>
    <row r="3766" spans="2:6" ht="15" x14ac:dyDescent="0.25">
      <c r="B3766" s="17">
        <v>4482</v>
      </c>
      <c r="C3766" s="17" t="s">
        <v>3768</v>
      </c>
      <c r="D3766" s="18">
        <v>765</v>
      </c>
      <c r="F3766" s="4"/>
    </row>
    <row r="3767" spans="2:6" ht="15" x14ac:dyDescent="0.25">
      <c r="B3767" s="17">
        <v>4483</v>
      </c>
      <c r="C3767" s="17" t="s">
        <v>3767</v>
      </c>
      <c r="D3767" s="18">
        <v>761</v>
      </c>
      <c r="F3767" s="4"/>
    </row>
    <row r="3768" spans="2:6" ht="15" x14ac:dyDescent="0.25">
      <c r="B3768" s="17">
        <v>4484</v>
      </c>
      <c r="C3768" s="17" t="s">
        <v>3766</v>
      </c>
      <c r="D3768" s="18">
        <v>721</v>
      </c>
      <c r="F3768" s="4"/>
    </row>
    <row r="3769" spans="2:6" ht="15" x14ac:dyDescent="0.25">
      <c r="B3769" s="17">
        <v>4485</v>
      </c>
      <c r="C3769" s="17" t="s">
        <v>3765</v>
      </c>
      <c r="D3769" s="18">
        <v>696</v>
      </c>
      <c r="F3769" s="4"/>
    </row>
    <row r="3770" spans="2:6" ht="15" x14ac:dyDescent="0.25">
      <c r="B3770" s="17">
        <v>4486</v>
      </c>
      <c r="C3770" s="17" t="s">
        <v>3764</v>
      </c>
      <c r="D3770" s="18">
        <v>712</v>
      </c>
      <c r="F3770" s="4"/>
    </row>
    <row r="3771" spans="2:6" ht="15" x14ac:dyDescent="0.25">
      <c r="B3771" s="17">
        <v>4487</v>
      </c>
      <c r="C3771" s="17" t="s">
        <v>3763</v>
      </c>
      <c r="D3771" s="18">
        <v>732</v>
      </c>
      <c r="F3771" s="4"/>
    </row>
    <row r="3772" spans="2:6" ht="15" x14ac:dyDescent="0.25">
      <c r="B3772" s="17">
        <v>4488</v>
      </c>
      <c r="C3772" s="17" t="s">
        <v>3762</v>
      </c>
      <c r="D3772" s="18">
        <v>742</v>
      </c>
      <c r="F3772" s="4"/>
    </row>
    <row r="3773" spans="2:6" ht="15" x14ac:dyDescent="0.25">
      <c r="B3773" s="17">
        <v>4489</v>
      </c>
      <c r="C3773" s="17" t="s">
        <v>3761</v>
      </c>
      <c r="D3773" s="18">
        <v>715</v>
      </c>
      <c r="F3773" s="4"/>
    </row>
    <row r="3774" spans="2:6" ht="15" x14ac:dyDescent="0.25">
      <c r="B3774" s="17">
        <v>4490</v>
      </c>
      <c r="C3774" s="17" t="s">
        <v>3760</v>
      </c>
      <c r="D3774" s="18">
        <v>696</v>
      </c>
      <c r="F3774" s="4"/>
    </row>
    <row r="3775" spans="2:6" ht="15" x14ac:dyDescent="0.25">
      <c r="B3775" s="17">
        <v>4491</v>
      </c>
      <c r="C3775" s="17" t="s">
        <v>3759</v>
      </c>
      <c r="D3775" s="18">
        <v>671</v>
      </c>
      <c r="F3775" s="4"/>
    </row>
    <row r="3776" spans="2:6" ht="15" x14ac:dyDescent="0.25">
      <c r="B3776" s="17">
        <v>4492</v>
      </c>
      <c r="C3776" s="17" t="s">
        <v>3758</v>
      </c>
      <c r="D3776" s="18">
        <v>685</v>
      </c>
      <c r="F3776" s="4"/>
    </row>
    <row r="3777" spans="2:6" ht="15" x14ac:dyDescent="0.25">
      <c r="B3777" s="17">
        <v>4493</v>
      </c>
      <c r="C3777" s="17" t="s">
        <v>460</v>
      </c>
      <c r="D3777" s="18">
        <v>714</v>
      </c>
      <c r="F3777" s="4"/>
    </row>
    <row r="3778" spans="2:6" ht="15" x14ac:dyDescent="0.25">
      <c r="B3778" s="17">
        <v>4494</v>
      </c>
      <c r="C3778" s="17" t="s">
        <v>3757</v>
      </c>
      <c r="D3778" s="18">
        <v>673</v>
      </c>
      <c r="F3778" s="4"/>
    </row>
    <row r="3779" spans="2:6" ht="15" x14ac:dyDescent="0.25">
      <c r="B3779" s="17">
        <v>4495</v>
      </c>
      <c r="C3779" s="17" t="s">
        <v>2625</v>
      </c>
      <c r="D3779" s="18">
        <v>771</v>
      </c>
      <c r="F3779" s="4"/>
    </row>
    <row r="3780" spans="2:6" ht="15" x14ac:dyDescent="0.25">
      <c r="B3780" s="17">
        <v>4496</v>
      </c>
      <c r="C3780" s="17" t="s">
        <v>3756</v>
      </c>
      <c r="D3780" s="18">
        <v>745</v>
      </c>
      <c r="F3780" s="4"/>
    </row>
    <row r="3781" spans="2:6" ht="15" x14ac:dyDescent="0.25">
      <c r="B3781" s="17">
        <v>4497</v>
      </c>
      <c r="C3781" s="17" t="s">
        <v>3755</v>
      </c>
      <c r="D3781" s="18">
        <v>734</v>
      </c>
      <c r="F3781" s="4"/>
    </row>
    <row r="3782" spans="2:6" ht="15" x14ac:dyDescent="0.25">
      <c r="B3782" s="17">
        <v>4498</v>
      </c>
      <c r="C3782" s="17" t="s">
        <v>1115</v>
      </c>
      <c r="D3782" s="18">
        <v>744</v>
      </c>
      <c r="F3782" s="4"/>
    </row>
    <row r="3783" spans="2:6" ht="15" x14ac:dyDescent="0.25">
      <c r="B3783" s="17">
        <v>4499</v>
      </c>
      <c r="C3783" s="17" t="s">
        <v>233</v>
      </c>
      <c r="D3783" s="18">
        <v>702</v>
      </c>
      <c r="F3783" s="4"/>
    </row>
    <row r="3784" spans="2:6" ht="15" x14ac:dyDescent="0.25">
      <c r="B3784" s="17">
        <v>4500</v>
      </c>
      <c r="C3784" s="17" t="s">
        <v>3754</v>
      </c>
      <c r="D3784" s="18">
        <v>693</v>
      </c>
      <c r="F3784" s="4"/>
    </row>
    <row r="3785" spans="2:6" ht="15" x14ac:dyDescent="0.25">
      <c r="B3785" s="17">
        <v>4501</v>
      </c>
      <c r="C3785" s="17" t="s">
        <v>3753</v>
      </c>
      <c r="D3785" s="18">
        <v>691</v>
      </c>
      <c r="F3785" s="4"/>
    </row>
    <row r="3786" spans="2:6" ht="15" x14ac:dyDescent="0.25">
      <c r="B3786" s="17">
        <v>4502</v>
      </c>
      <c r="C3786" s="17" t="s">
        <v>3752</v>
      </c>
      <c r="D3786" s="18">
        <v>729</v>
      </c>
      <c r="F3786" s="4"/>
    </row>
    <row r="3787" spans="2:6" ht="15" x14ac:dyDescent="0.25">
      <c r="B3787" s="17">
        <v>4503</v>
      </c>
      <c r="C3787" s="17" t="s">
        <v>3751</v>
      </c>
      <c r="D3787" s="18">
        <v>752</v>
      </c>
      <c r="F3787" s="4"/>
    </row>
    <row r="3788" spans="2:6" ht="15" x14ac:dyDescent="0.25">
      <c r="B3788" s="17">
        <v>4504</v>
      </c>
      <c r="C3788" s="17" t="s">
        <v>3750</v>
      </c>
      <c r="D3788" s="18">
        <v>778</v>
      </c>
      <c r="F3788" s="4"/>
    </row>
    <row r="3789" spans="2:6" ht="15" x14ac:dyDescent="0.25">
      <c r="B3789" s="17">
        <v>4505</v>
      </c>
      <c r="C3789" s="17" t="s">
        <v>3749</v>
      </c>
      <c r="D3789" s="18">
        <v>777</v>
      </c>
      <c r="F3789" s="4"/>
    </row>
    <row r="3790" spans="2:6" ht="15" x14ac:dyDescent="0.25">
      <c r="B3790" s="17">
        <v>4506</v>
      </c>
      <c r="C3790" s="17" t="s">
        <v>3748</v>
      </c>
      <c r="D3790" s="18">
        <v>843</v>
      </c>
      <c r="F3790" s="4"/>
    </row>
    <row r="3791" spans="2:6" ht="15" x14ac:dyDescent="0.25">
      <c r="B3791" s="17">
        <v>4507</v>
      </c>
      <c r="C3791" s="17" t="s">
        <v>3747</v>
      </c>
      <c r="D3791" s="18">
        <v>811</v>
      </c>
      <c r="F3791" s="4"/>
    </row>
    <row r="3792" spans="2:6" ht="15" x14ac:dyDescent="0.25">
      <c r="B3792" s="17">
        <v>4508</v>
      </c>
      <c r="C3792" s="17" t="s">
        <v>3746</v>
      </c>
      <c r="D3792" s="18">
        <v>752</v>
      </c>
      <c r="F3792" s="4"/>
    </row>
    <row r="3793" spans="2:6" ht="15" x14ac:dyDescent="0.25">
      <c r="B3793" s="17">
        <v>4509</v>
      </c>
      <c r="C3793" s="17" t="s">
        <v>3745</v>
      </c>
      <c r="D3793" s="18">
        <v>768</v>
      </c>
      <c r="F3793" s="4"/>
    </row>
    <row r="3794" spans="2:6" ht="15" x14ac:dyDescent="0.25">
      <c r="B3794" s="17">
        <v>4510</v>
      </c>
      <c r="C3794" s="17" t="s">
        <v>3744</v>
      </c>
      <c r="D3794" s="18">
        <v>710</v>
      </c>
      <c r="F3794" s="4"/>
    </row>
    <row r="3795" spans="2:6" ht="15" x14ac:dyDescent="0.25">
      <c r="B3795" s="17">
        <v>4511</v>
      </c>
      <c r="C3795" s="17" t="s">
        <v>3743</v>
      </c>
      <c r="D3795" s="18">
        <v>732</v>
      </c>
      <c r="F3795" s="4"/>
    </row>
    <row r="3796" spans="2:6" ht="15" x14ac:dyDescent="0.25">
      <c r="B3796" s="17">
        <v>4512</v>
      </c>
      <c r="C3796" s="17" t="s">
        <v>3742</v>
      </c>
      <c r="D3796" s="18">
        <v>695</v>
      </c>
      <c r="F3796" s="4"/>
    </row>
    <row r="3797" spans="2:6" ht="15" x14ac:dyDescent="0.25">
      <c r="B3797" s="17">
        <v>4513</v>
      </c>
      <c r="C3797" s="17" t="s">
        <v>3741</v>
      </c>
      <c r="D3797" s="18">
        <v>705</v>
      </c>
      <c r="F3797" s="4"/>
    </row>
    <row r="3798" spans="2:6" ht="15" x14ac:dyDescent="0.25">
      <c r="B3798" s="17">
        <v>4514</v>
      </c>
      <c r="C3798" s="17" t="s">
        <v>3740</v>
      </c>
      <c r="D3798" s="18">
        <v>675</v>
      </c>
      <c r="F3798" s="4"/>
    </row>
    <row r="3799" spans="2:6" ht="15" x14ac:dyDescent="0.25">
      <c r="B3799" s="17">
        <v>4515</v>
      </c>
      <c r="C3799" s="17" t="s">
        <v>3739</v>
      </c>
      <c r="D3799" s="18">
        <v>662</v>
      </c>
      <c r="F3799" s="4"/>
    </row>
    <row r="3800" spans="2:6" ht="15" x14ac:dyDescent="0.25">
      <c r="B3800" s="17">
        <v>4516</v>
      </c>
      <c r="C3800" s="17" t="s">
        <v>3738</v>
      </c>
      <c r="D3800" s="18">
        <v>673</v>
      </c>
      <c r="F3800" s="4"/>
    </row>
    <row r="3801" spans="2:6" ht="15" x14ac:dyDescent="0.25">
      <c r="B3801" s="17">
        <v>4517</v>
      </c>
      <c r="C3801" s="17" t="s">
        <v>1436</v>
      </c>
      <c r="D3801" s="18">
        <v>664</v>
      </c>
      <c r="F3801" s="4"/>
    </row>
    <row r="3802" spans="2:6" ht="15" x14ac:dyDescent="0.25">
      <c r="B3802" s="17">
        <v>4518</v>
      </c>
      <c r="C3802" s="17" t="s">
        <v>3737</v>
      </c>
      <c r="D3802" s="18">
        <v>674</v>
      </c>
      <c r="F3802" s="4"/>
    </row>
    <row r="3803" spans="2:6" ht="15" x14ac:dyDescent="0.25">
      <c r="B3803" s="17">
        <v>4519</v>
      </c>
      <c r="C3803" s="17" t="s">
        <v>3736</v>
      </c>
      <c r="D3803" s="18">
        <v>724</v>
      </c>
      <c r="F3803" s="4"/>
    </row>
    <row r="3804" spans="2:6" ht="15" x14ac:dyDescent="0.25">
      <c r="B3804" s="17">
        <v>4520</v>
      </c>
      <c r="C3804" s="17" t="s">
        <v>3735</v>
      </c>
      <c r="D3804" s="18">
        <v>695</v>
      </c>
      <c r="F3804" s="4"/>
    </row>
    <row r="3805" spans="2:6" ht="15" x14ac:dyDescent="0.25">
      <c r="B3805" s="17">
        <v>4521</v>
      </c>
      <c r="C3805" s="17" t="s">
        <v>3734</v>
      </c>
      <c r="D3805" s="18">
        <v>718</v>
      </c>
      <c r="F3805" s="4"/>
    </row>
    <row r="3806" spans="2:6" ht="15" x14ac:dyDescent="0.25">
      <c r="B3806" s="17">
        <v>4522</v>
      </c>
      <c r="C3806" s="17" t="s">
        <v>3733</v>
      </c>
      <c r="D3806" s="18">
        <v>763</v>
      </c>
      <c r="F3806" s="4"/>
    </row>
    <row r="3807" spans="2:6" ht="15" x14ac:dyDescent="0.25">
      <c r="B3807" s="17">
        <v>4523</v>
      </c>
      <c r="C3807" s="17" t="s">
        <v>3732</v>
      </c>
      <c r="D3807" s="18">
        <v>780</v>
      </c>
      <c r="F3807" s="4"/>
    </row>
    <row r="3808" spans="2:6" ht="15" x14ac:dyDescent="0.25">
      <c r="B3808" s="17">
        <v>4524</v>
      </c>
      <c r="C3808" s="17" t="s">
        <v>3731</v>
      </c>
      <c r="D3808" s="18">
        <v>716</v>
      </c>
      <c r="F3808" s="4"/>
    </row>
    <row r="3809" spans="2:6" ht="15" x14ac:dyDescent="0.25">
      <c r="B3809" s="17">
        <v>4525</v>
      </c>
      <c r="C3809" s="17" t="s">
        <v>3730</v>
      </c>
      <c r="D3809" s="18">
        <v>822</v>
      </c>
      <c r="F3809" s="4"/>
    </row>
    <row r="3810" spans="2:6" ht="15" x14ac:dyDescent="0.25">
      <c r="B3810" s="17">
        <v>4526</v>
      </c>
      <c r="C3810" s="17" t="s">
        <v>3729</v>
      </c>
      <c r="D3810" s="18">
        <v>846</v>
      </c>
      <c r="F3810" s="4"/>
    </row>
    <row r="3811" spans="2:6" ht="15" x14ac:dyDescent="0.25">
      <c r="B3811" s="17">
        <v>4527</v>
      </c>
      <c r="C3811" s="17" t="s">
        <v>3728</v>
      </c>
      <c r="D3811" s="18">
        <v>835</v>
      </c>
      <c r="F3811" s="4"/>
    </row>
    <row r="3812" spans="2:6" ht="15" x14ac:dyDescent="0.25">
      <c r="B3812" s="17">
        <v>4528</v>
      </c>
      <c r="C3812" s="17" t="s">
        <v>3727</v>
      </c>
      <c r="D3812" s="18">
        <v>789</v>
      </c>
      <c r="F3812" s="4"/>
    </row>
    <row r="3813" spans="2:6" ht="15" x14ac:dyDescent="0.25">
      <c r="B3813" s="17">
        <v>4529</v>
      </c>
      <c r="C3813" s="17" t="s">
        <v>3726</v>
      </c>
      <c r="D3813" s="18">
        <v>761</v>
      </c>
      <c r="F3813" s="4"/>
    </row>
    <row r="3814" spans="2:6" ht="15" x14ac:dyDescent="0.25">
      <c r="B3814" s="17">
        <v>4530</v>
      </c>
      <c r="C3814" s="17" t="s">
        <v>3725</v>
      </c>
      <c r="D3814" s="18">
        <v>746</v>
      </c>
      <c r="F3814" s="4"/>
    </row>
    <row r="3815" spans="2:6" ht="15" x14ac:dyDescent="0.25">
      <c r="B3815" s="17">
        <v>4531</v>
      </c>
      <c r="C3815" s="17" t="s">
        <v>3724</v>
      </c>
      <c r="D3815" s="18">
        <v>705</v>
      </c>
      <c r="F3815" s="4"/>
    </row>
    <row r="3816" spans="2:6" ht="15" x14ac:dyDescent="0.25">
      <c r="B3816" s="17">
        <v>4532</v>
      </c>
      <c r="C3816" s="17" t="s">
        <v>3723</v>
      </c>
      <c r="D3816" s="18">
        <v>727</v>
      </c>
      <c r="F3816" s="4"/>
    </row>
    <row r="3817" spans="2:6" ht="15" x14ac:dyDescent="0.25">
      <c r="B3817" s="17">
        <v>4533</v>
      </c>
      <c r="C3817" s="17" t="s">
        <v>3722</v>
      </c>
      <c r="D3817" s="18">
        <v>712</v>
      </c>
      <c r="F3817" s="4"/>
    </row>
    <row r="3818" spans="2:6" ht="15" x14ac:dyDescent="0.25">
      <c r="B3818" s="17">
        <v>4534</v>
      </c>
      <c r="C3818" s="17" t="s">
        <v>3076</v>
      </c>
      <c r="D3818" s="18">
        <v>680</v>
      </c>
      <c r="F3818" s="4"/>
    </row>
    <row r="3819" spans="2:6" ht="15" x14ac:dyDescent="0.25">
      <c r="B3819" s="17">
        <v>4535</v>
      </c>
      <c r="C3819" s="17" t="s">
        <v>3721</v>
      </c>
      <c r="D3819" s="18">
        <v>659</v>
      </c>
      <c r="F3819" s="4"/>
    </row>
    <row r="3820" spans="2:6" ht="15" x14ac:dyDescent="0.25">
      <c r="B3820" s="17">
        <v>4536</v>
      </c>
      <c r="C3820" s="17" t="s">
        <v>3226</v>
      </c>
      <c r="D3820" s="18">
        <v>657</v>
      </c>
      <c r="F3820" s="4"/>
    </row>
    <row r="3821" spans="2:6" ht="15" x14ac:dyDescent="0.25">
      <c r="B3821" s="17">
        <v>4537</v>
      </c>
      <c r="C3821" s="17" t="s">
        <v>3720</v>
      </c>
      <c r="D3821" s="18">
        <v>668</v>
      </c>
      <c r="F3821" s="4"/>
    </row>
    <row r="3822" spans="2:6" ht="15" x14ac:dyDescent="0.25">
      <c r="B3822" s="17">
        <v>4538</v>
      </c>
      <c r="C3822" s="17" t="s">
        <v>3719</v>
      </c>
      <c r="D3822" s="18">
        <v>663</v>
      </c>
      <c r="F3822" s="4"/>
    </row>
    <row r="3823" spans="2:6" ht="15" x14ac:dyDescent="0.25">
      <c r="B3823" s="17">
        <v>4539</v>
      </c>
      <c r="C3823" s="17" t="s">
        <v>3718</v>
      </c>
      <c r="D3823" s="18">
        <v>659</v>
      </c>
      <c r="F3823" s="4"/>
    </row>
    <row r="3824" spans="2:6" ht="15" x14ac:dyDescent="0.25">
      <c r="B3824" s="17">
        <v>4540</v>
      </c>
      <c r="C3824" s="17" t="s">
        <v>3717</v>
      </c>
      <c r="D3824" s="18">
        <v>656</v>
      </c>
      <c r="F3824" s="4"/>
    </row>
    <row r="3825" spans="2:6" ht="15" x14ac:dyDescent="0.25">
      <c r="B3825" s="17">
        <v>4541</v>
      </c>
      <c r="C3825" s="17" t="s">
        <v>3716</v>
      </c>
      <c r="D3825" s="18">
        <v>691</v>
      </c>
      <c r="F3825" s="4"/>
    </row>
    <row r="3826" spans="2:6" ht="15" x14ac:dyDescent="0.25">
      <c r="B3826" s="17">
        <v>4542</v>
      </c>
      <c r="C3826" s="17" t="s">
        <v>907</v>
      </c>
      <c r="D3826" s="18">
        <v>808</v>
      </c>
      <c r="F3826" s="4"/>
    </row>
    <row r="3827" spans="2:6" ht="15" x14ac:dyDescent="0.25">
      <c r="B3827" s="17">
        <v>4543</v>
      </c>
      <c r="C3827" s="17" t="s">
        <v>3715</v>
      </c>
      <c r="D3827" s="18">
        <v>778</v>
      </c>
      <c r="F3827" s="4"/>
    </row>
    <row r="3828" spans="2:6" ht="15" x14ac:dyDescent="0.25">
      <c r="B3828" s="17">
        <v>4544</v>
      </c>
      <c r="C3828" s="17" t="s">
        <v>537</v>
      </c>
      <c r="D3828" s="18">
        <v>756</v>
      </c>
      <c r="F3828" s="4"/>
    </row>
    <row r="3829" spans="2:6" ht="15" x14ac:dyDescent="0.25">
      <c r="B3829" s="17">
        <v>4545</v>
      </c>
      <c r="C3829" s="17" t="s">
        <v>1461</v>
      </c>
      <c r="D3829" s="18">
        <v>724</v>
      </c>
      <c r="F3829" s="4"/>
    </row>
    <row r="3830" spans="2:6" ht="15" x14ac:dyDescent="0.25">
      <c r="B3830" s="17">
        <v>4546</v>
      </c>
      <c r="C3830" s="17" t="s">
        <v>3714</v>
      </c>
      <c r="D3830" s="18">
        <v>720</v>
      </c>
      <c r="F3830" s="4"/>
    </row>
    <row r="3831" spans="2:6" ht="15" x14ac:dyDescent="0.25">
      <c r="B3831" s="17">
        <v>4547</v>
      </c>
      <c r="C3831" s="17" t="s">
        <v>3713</v>
      </c>
      <c r="D3831" s="18">
        <v>710</v>
      </c>
      <c r="F3831" s="4"/>
    </row>
    <row r="3832" spans="2:6" ht="15" x14ac:dyDescent="0.25">
      <c r="B3832" s="17">
        <v>4548</v>
      </c>
      <c r="C3832" s="17" t="s">
        <v>3712</v>
      </c>
      <c r="D3832" s="18">
        <v>757</v>
      </c>
      <c r="F3832" s="4"/>
    </row>
    <row r="3833" spans="2:6" ht="15" x14ac:dyDescent="0.25">
      <c r="B3833" s="17">
        <v>4549</v>
      </c>
      <c r="C3833" s="17" t="s">
        <v>2349</v>
      </c>
      <c r="D3833" s="18">
        <v>682</v>
      </c>
      <c r="F3833" s="4"/>
    </row>
    <row r="3834" spans="2:6" ht="15" x14ac:dyDescent="0.25">
      <c r="B3834" s="17">
        <v>4550</v>
      </c>
      <c r="C3834" s="17" t="s">
        <v>3711</v>
      </c>
      <c r="D3834" s="18">
        <v>728</v>
      </c>
      <c r="F3834" s="4"/>
    </row>
    <row r="3835" spans="2:6" ht="15" x14ac:dyDescent="0.25">
      <c r="B3835" s="17">
        <v>4551</v>
      </c>
      <c r="C3835" s="17" t="s">
        <v>3710</v>
      </c>
      <c r="D3835" s="18">
        <v>703</v>
      </c>
      <c r="F3835" s="4"/>
    </row>
    <row r="3836" spans="2:6" ht="15" x14ac:dyDescent="0.25">
      <c r="B3836" s="17">
        <v>4552</v>
      </c>
      <c r="C3836" s="17" t="s">
        <v>3709</v>
      </c>
      <c r="D3836" s="18">
        <v>669</v>
      </c>
      <c r="F3836" s="4"/>
    </row>
    <row r="3837" spans="2:6" ht="15" x14ac:dyDescent="0.25">
      <c r="B3837" s="17">
        <v>4553</v>
      </c>
      <c r="C3837" s="17" t="s">
        <v>3708</v>
      </c>
      <c r="D3837" s="18">
        <v>644</v>
      </c>
      <c r="F3837" s="4"/>
    </row>
    <row r="3838" spans="2:6" ht="15" x14ac:dyDescent="0.25">
      <c r="B3838" s="17">
        <v>4554</v>
      </c>
      <c r="C3838" s="17" t="s">
        <v>41</v>
      </c>
      <c r="D3838" s="18">
        <v>670</v>
      </c>
      <c r="F3838" s="4"/>
    </row>
    <row r="3839" spans="2:6" ht="15" x14ac:dyDescent="0.25">
      <c r="B3839" s="17">
        <v>4555</v>
      </c>
      <c r="C3839" s="17" t="s">
        <v>1470</v>
      </c>
      <c r="D3839" s="18">
        <v>666</v>
      </c>
      <c r="F3839" s="4"/>
    </row>
    <row r="3840" spans="2:6" ht="15" x14ac:dyDescent="0.25">
      <c r="B3840" s="17">
        <v>4556</v>
      </c>
      <c r="C3840" s="17" t="s">
        <v>3707</v>
      </c>
      <c r="D3840" s="18">
        <v>769</v>
      </c>
      <c r="F3840" s="4"/>
    </row>
    <row r="3841" spans="2:6" ht="15" x14ac:dyDescent="0.25">
      <c r="B3841" s="17">
        <v>4557</v>
      </c>
      <c r="C3841" s="17" t="s">
        <v>3706</v>
      </c>
      <c r="D3841" s="18">
        <v>741</v>
      </c>
      <c r="F3841" s="4"/>
    </row>
    <row r="3842" spans="2:6" ht="15" x14ac:dyDescent="0.25">
      <c r="B3842" s="17">
        <v>4558</v>
      </c>
      <c r="C3842" s="17" t="s">
        <v>3705</v>
      </c>
      <c r="D3842" s="18">
        <v>705</v>
      </c>
      <c r="F3842" s="4"/>
    </row>
    <row r="3843" spans="2:6" ht="15" x14ac:dyDescent="0.25">
      <c r="B3843" s="17">
        <v>4559</v>
      </c>
      <c r="C3843" s="17" t="s">
        <v>3704</v>
      </c>
      <c r="D3843" s="18">
        <v>685</v>
      </c>
      <c r="F3843" s="4"/>
    </row>
    <row r="3844" spans="2:6" ht="15" x14ac:dyDescent="0.25">
      <c r="B3844" s="17">
        <v>4560</v>
      </c>
      <c r="C3844" s="17" t="s">
        <v>3703</v>
      </c>
      <c r="D3844" s="18">
        <v>615</v>
      </c>
      <c r="F3844" s="4"/>
    </row>
    <row r="3845" spans="2:6" ht="15" x14ac:dyDescent="0.25">
      <c r="B3845" s="17">
        <v>4561</v>
      </c>
      <c r="C3845" s="17" t="s">
        <v>3702</v>
      </c>
      <c r="D3845" s="18">
        <v>646</v>
      </c>
      <c r="F3845" s="4"/>
    </row>
    <row r="3846" spans="2:6" ht="15" x14ac:dyDescent="0.25">
      <c r="B3846" s="17">
        <v>4562</v>
      </c>
      <c r="C3846" s="17" t="s">
        <v>3701</v>
      </c>
      <c r="D3846" s="18">
        <v>671</v>
      </c>
      <c r="F3846" s="4"/>
    </row>
    <row r="3847" spans="2:6" ht="15" x14ac:dyDescent="0.25">
      <c r="B3847" s="17">
        <v>4563</v>
      </c>
      <c r="C3847" s="17" t="s">
        <v>3700</v>
      </c>
      <c r="D3847" s="18">
        <v>677</v>
      </c>
      <c r="F3847" s="4"/>
    </row>
    <row r="3848" spans="2:6" ht="15" x14ac:dyDescent="0.25">
      <c r="B3848" s="17">
        <v>4564</v>
      </c>
      <c r="C3848" s="17" t="s">
        <v>3699</v>
      </c>
      <c r="D3848" s="18">
        <v>714</v>
      </c>
      <c r="F3848" s="4"/>
    </row>
    <row r="3849" spans="2:6" ht="15" x14ac:dyDescent="0.25">
      <c r="B3849" s="17">
        <v>4565</v>
      </c>
      <c r="C3849" s="17" t="s">
        <v>3698</v>
      </c>
      <c r="D3849" s="18">
        <v>689</v>
      </c>
      <c r="F3849" s="4"/>
    </row>
    <row r="3850" spans="2:6" ht="15" x14ac:dyDescent="0.25">
      <c r="B3850" s="17">
        <v>4566</v>
      </c>
      <c r="C3850" s="17" t="s">
        <v>1397</v>
      </c>
      <c r="D3850" s="18">
        <v>703</v>
      </c>
      <c r="F3850" s="4"/>
    </row>
    <row r="3851" spans="2:6" ht="15" x14ac:dyDescent="0.25">
      <c r="B3851" s="17">
        <v>4567</v>
      </c>
      <c r="C3851" s="17" t="s">
        <v>3697</v>
      </c>
      <c r="D3851" s="18">
        <v>683</v>
      </c>
      <c r="F3851" s="4"/>
    </row>
    <row r="3852" spans="2:6" ht="15" x14ac:dyDescent="0.25">
      <c r="B3852" s="17">
        <v>4568</v>
      </c>
      <c r="C3852" s="17" t="s">
        <v>3696</v>
      </c>
      <c r="D3852" s="18">
        <v>681</v>
      </c>
      <c r="F3852" s="4"/>
    </row>
    <row r="3853" spans="2:6" ht="15" x14ac:dyDescent="0.25">
      <c r="B3853" s="17">
        <v>4569</v>
      </c>
      <c r="C3853" s="17" t="s">
        <v>3695</v>
      </c>
      <c r="D3853" s="18">
        <v>694</v>
      </c>
      <c r="F3853" s="4"/>
    </row>
    <row r="3854" spans="2:6" ht="15" x14ac:dyDescent="0.25">
      <c r="B3854" s="17">
        <v>4570</v>
      </c>
      <c r="C3854" s="17" t="s">
        <v>3694</v>
      </c>
      <c r="D3854" s="18">
        <v>709</v>
      </c>
      <c r="F3854" s="4"/>
    </row>
    <row r="3855" spans="2:6" ht="15" x14ac:dyDescent="0.25">
      <c r="B3855" s="17">
        <v>4601</v>
      </c>
      <c r="C3855" s="17" t="s">
        <v>3693</v>
      </c>
      <c r="D3855" s="18">
        <v>769</v>
      </c>
      <c r="F3855" s="4"/>
    </row>
    <row r="3856" spans="2:6" ht="15" x14ac:dyDescent="0.25">
      <c r="B3856" s="17">
        <v>4602</v>
      </c>
      <c r="C3856" s="17" t="s">
        <v>3692</v>
      </c>
      <c r="D3856" s="18">
        <v>737</v>
      </c>
      <c r="F3856" s="4"/>
    </row>
    <row r="3857" spans="2:6" ht="15" x14ac:dyDescent="0.25">
      <c r="B3857" s="17">
        <v>4603</v>
      </c>
      <c r="C3857" s="17" t="s">
        <v>473</v>
      </c>
      <c r="D3857" s="18">
        <v>702</v>
      </c>
      <c r="F3857" s="4"/>
    </row>
    <row r="3858" spans="2:6" ht="15" x14ac:dyDescent="0.25">
      <c r="B3858" s="17">
        <v>4604</v>
      </c>
      <c r="C3858" s="17" t="s">
        <v>3691</v>
      </c>
      <c r="D3858" s="18">
        <v>742</v>
      </c>
      <c r="F3858" s="4"/>
    </row>
    <row r="3859" spans="2:6" ht="15" x14ac:dyDescent="0.25">
      <c r="B3859" s="17">
        <v>4605</v>
      </c>
      <c r="C3859" s="17" t="s">
        <v>3690</v>
      </c>
      <c r="D3859" s="18">
        <v>761</v>
      </c>
      <c r="F3859" s="4"/>
    </row>
    <row r="3860" spans="2:6" ht="15" x14ac:dyDescent="0.25">
      <c r="B3860" s="17">
        <v>4606</v>
      </c>
      <c r="C3860" s="17" t="s">
        <v>3689</v>
      </c>
      <c r="D3860" s="18">
        <v>751</v>
      </c>
      <c r="F3860" s="4"/>
    </row>
    <row r="3861" spans="2:6" ht="15" x14ac:dyDescent="0.25">
      <c r="B3861" s="17">
        <v>4607</v>
      </c>
      <c r="C3861" s="17" t="s">
        <v>3086</v>
      </c>
      <c r="D3861" s="18">
        <v>830</v>
      </c>
      <c r="F3861" s="4"/>
    </row>
    <row r="3862" spans="2:6" ht="15" x14ac:dyDescent="0.25">
      <c r="B3862" s="17">
        <v>4608</v>
      </c>
      <c r="C3862" s="17" t="s">
        <v>1652</v>
      </c>
      <c r="D3862" s="18">
        <v>780</v>
      </c>
      <c r="F3862" s="4"/>
    </row>
    <row r="3863" spans="2:6" ht="15" x14ac:dyDescent="0.25">
      <c r="B3863" s="17">
        <v>4609</v>
      </c>
      <c r="C3863" s="17" t="s">
        <v>3688</v>
      </c>
      <c r="D3863" s="18">
        <v>729</v>
      </c>
      <c r="F3863" s="4"/>
    </row>
    <row r="3864" spans="2:6" ht="15" x14ac:dyDescent="0.25">
      <c r="B3864" s="17">
        <v>4610</v>
      </c>
      <c r="C3864" s="17" t="s">
        <v>396</v>
      </c>
      <c r="D3864" s="18">
        <v>774</v>
      </c>
      <c r="F3864" s="4"/>
    </row>
    <row r="3865" spans="2:6" ht="15" x14ac:dyDescent="0.25">
      <c r="B3865" s="17">
        <v>4611</v>
      </c>
      <c r="C3865" s="17" t="s">
        <v>3687</v>
      </c>
      <c r="D3865" s="18">
        <v>900</v>
      </c>
      <c r="F3865" s="4"/>
    </row>
    <row r="3866" spans="2:6" ht="15" x14ac:dyDescent="0.25">
      <c r="B3866" s="17">
        <v>4612</v>
      </c>
      <c r="C3866" s="17" t="s">
        <v>3686</v>
      </c>
      <c r="D3866" s="18">
        <v>805</v>
      </c>
      <c r="F3866" s="4"/>
    </row>
    <row r="3867" spans="2:6" ht="15" x14ac:dyDescent="0.25">
      <c r="B3867" s="17">
        <v>4613</v>
      </c>
      <c r="C3867" s="17" t="s">
        <v>3685</v>
      </c>
      <c r="D3867" s="18">
        <v>887</v>
      </c>
      <c r="F3867" s="4"/>
    </row>
    <row r="3868" spans="2:6" ht="15" x14ac:dyDescent="0.25">
      <c r="B3868" s="17">
        <v>4614</v>
      </c>
      <c r="C3868" s="17" t="s">
        <v>3684</v>
      </c>
      <c r="D3868" s="18">
        <v>780</v>
      </c>
      <c r="F3868" s="4"/>
    </row>
    <row r="3869" spans="2:6" ht="15" x14ac:dyDescent="0.25">
      <c r="B3869" s="17">
        <v>4615</v>
      </c>
      <c r="C3869" s="17" t="s">
        <v>174</v>
      </c>
      <c r="D3869" s="18">
        <v>849</v>
      </c>
      <c r="F3869" s="4"/>
    </row>
    <row r="3870" spans="2:6" ht="15" x14ac:dyDescent="0.25">
      <c r="B3870" s="17">
        <v>4616</v>
      </c>
      <c r="C3870" s="17" t="s">
        <v>3683</v>
      </c>
      <c r="D3870" s="18">
        <v>744</v>
      </c>
      <c r="F3870" s="4"/>
    </row>
    <row r="3871" spans="2:6" ht="15" x14ac:dyDescent="0.25">
      <c r="B3871" s="17">
        <v>4617</v>
      </c>
      <c r="C3871" s="17" t="s">
        <v>3682</v>
      </c>
      <c r="D3871" s="18">
        <v>814</v>
      </c>
      <c r="F3871" s="4"/>
    </row>
    <row r="3872" spans="2:6" ht="15" x14ac:dyDescent="0.25">
      <c r="B3872" s="17">
        <v>4618</v>
      </c>
      <c r="C3872" s="17" t="s">
        <v>1225</v>
      </c>
      <c r="D3872" s="18">
        <v>671</v>
      </c>
      <c r="F3872" s="4"/>
    </row>
    <row r="3873" spans="2:6" ht="15" x14ac:dyDescent="0.25">
      <c r="B3873" s="17">
        <v>4619</v>
      </c>
      <c r="C3873" s="17" t="s">
        <v>460</v>
      </c>
      <c r="D3873" s="18">
        <v>712</v>
      </c>
      <c r="F3873" s="4"/>
    </row>
    <row r="3874" spans="2:6" ht="15" x14ac:dyDescent="0.25">
      <c r="B3874" s="17">
        <v>4620</v>
      </c>
      <c r="C3874" s="17" t="s">
        <v>3681</v>
      </c>
      <c r="D3874" s="18">
        <v>708</v>
      </c>
      <c r="F3874" s="4"/>
    </row>
    <row r="3875" spans="2:6" ht="15" x14ac:dyDescent="0.25">
      <c r="B3875" s="17">
        <v>4621</v>
      </c>
      <c r="C3875" s="17" t="s">
        <v>3680</v>
      </c>
      <c r="D3875" s="18">
        <v>838</v>
      </c>
      <c r="F3875" s="4"/>
    </row>
    <row r="3876" spans="2:6" ht="15" x14ac:dyDescent="0.25">
      <c r="B3876" s="17">
        <v>4622</v>
      </c>
      <c r="C3876" s="17" t="s">
        <v>3679</v>
      </c>
      <c r="D3876" s="18">
        <v>857</v>
      </c>
      <c r="F3876" s="4"/>
    </row>
    <row r="3877" spans="2:6" ht="15" x14ac:dyDescent="0.25">
      <c r="B3877" s="17">
        <v>4623</v>
      </c>
      <c r="C3877" s="17" t="s">
        <v>3678</v>
      </c>
      <c r="D3877" s="18">
        <v>804</v>
      </c>
      <c r="F3877" s="4"/>
    </row>
    <row r="3878" spans="2:6" ht="15" x14ac:dyDescent="0.25">
      <c r="B3878" s="17">
        <v>4624</v>
      </c>
      <c r="C3878" s="17" t="s">
        <v>3677</v>
      </c>
      <c r="D3878" s="18">
        <v>908</v>
      </c>
      <c r="F3878" s="4"/>
    </row>
    <row r="3879" spans="2:6" ht="15" x14ac:dyDescent="0.25">
      <c r="B3879" s="17">
        <v>4625</v>
      </c>
      <c r="C3879" s="17" t="s">
        <v>3676</v>
      </c>
      <c r="D3879" s="18">
        <v>794</v>
      </c>
      <c r="F3879" s="4"/>
    </row>
    <row r="3880" spans="2:6" ht="15" x14ac:dyDescent="0.25">
      <c r="B3880" s="17">
        <v>4626</v>
      </c>
      <c r="C3880" s="17" t="s">
        <v>3675</v>
      </c>
      <c r="D3880" s="18">
        <v>730</v>
      </c>
      <c r="F3880" s="4"/>
    </row>
    <row r="3881" spans="2:6" ht="15" x14ac:dyDescent="0.25">
      <c r="B3881" s="17">
        <v>4627</v>
      </c>
      <c r="C3881" s="17" t="s">
        <v>3674</v>
      </c>
      <c r="D3881" s="18">
        <v>810</v>
      </c>
      <c r="F3881" s="4"/>
    </row>
    <row r="3882" spans="2:6" ht="15" x14ac:dyDescent="0.25">
      <c r="B3882" s="17">
        <v>4628</v>
      </c>
      <c r="C3882" s="17" t="s">
        <v>789</v>
      </c>
      <c r="D3882" s="18">
        <v>836</v>
      </c>
      <c r="F3882" s="4"/>
    </row>
    <row r="3883" spans="2:6" ht="15" x14ac:dyDescent="0.25">
      <c r="B3883" s="17">
        <v>4629</v>
      </c>
      <c r="C3883" s="17" t="s">
        <v>3673</v>
      </c>
      <c r="D3883" s="18">
        <v>824</v>
      </c>
      <c r="F3883" s="4"/>
    </row>
    <row r="3884" spans="2:6" ht="15" x14ac:dyDescent="0.25">
      <c r="B3884" s="17">
        <v>4630</v>
      </c>
      <c r="C3884" s="17" t="s">
        <v>3672</v>
      </c>
      <c r="D3884" s="18">
        <v>879</v>
      </c>
      <c r="F3884" s="4"/>
    </row>
    <row r="3885" spans="2:6" ht="15" x14ac:dyDescent="0.25">
      <c r="B3885" s="17">
        <v>4631</v>
      </c>
      <c r="C3885" s="17" t="s">
        <v>3671</v>
      </c>
      <c r="D3885" s="18">
        <v>814</v>
      </c>
      <c r="F3885" s="4"/>
    </row>
    <row r="3886" spans="2:6" ht="15" x14ac:dyDescent="0.25">
      <c r="B3886" s="17">
        <v>4632</v>
      </c>
      <c r="C3886" s="17" t="s">
        <v>3670</v>
      </c>
      <c r="D3886" s="18">
        <v>827</v>
      </c>
      <c r="F3886" s="4"/>
    </row>
    <row r="3887" spans="2:6" ht="15" x14ac:dyDescent="0.25">
      <c r="B3887" s="17">
        <v>4633</v>
      </c>
      <c r="C3887" s="17" t="s">
        <v>3669</v>
      </c>
      <c r="D3887" s="18">
        <v>797</v>
      </c>
      <c r="F3887" s="4"/>
    </row>
    <row r="3888" spans="2:6" ht="15" x14ac:dyDescent="0.25">
      <c r="B3888" s="17">
        <v>4634</v>
      </c>
      <c r="C3888" s="17" t="s">
        <v>3668</v>
      </c>
      <c r="D3888" s="18">
        <v>665</v>
      </c>
      <c r="F3888" s="4"/>
    </row>
    <row r="3889" spans="2:6" ht="15" x14ac:dyDescent="0.25">
      <c r="B3889" s="17">
        <v>4635</v>
      </c>
      <c r="C3889" s="17" t="s">
        <v>3667</v>
      </c>
      <c r="D3889" s="18">
        <v>749</v>
      </c>
      <c r="F3889" s="4"/>
    </row>
    <row r="3890" spans="2:6" ht="15" x14ac:dyDescent="0.25">
      <c r="B3890" s="17">
        <v>4636</v>
      </c>
      <c r="C3890" s="17" t="s">
        <v>1991</v>
      </c>
      <c r="D3890" s="18">
        <v>776</v>
      </c>
      <c r="F3890" s="4"/>
    </row>
    <row r="3891" spans="2:6" ht="15" x14ac:dyDescent="0.25">
      <c r="B3891" s="17">
        <v>4637</v>
      </c>
      <c r="C3891" s="17" t="s">
        <v>3666</v>
      </c>
      <c r="D3891" s="18">
        <v>719</v>
      </c>
      <c r="F3891" s="4"/>
    </row>
    <row r="3892" spans="2:6" ht="15" x14ac:dyDescent="0.25">
      <c r="B3892" s="17">
        <v>4638</v>
      </c>
      <c r="C3892" s="17" t="s">
        <v>3087</v>
      </c>
      <c r="D3892" s="18">
        <v>911</v>
      </c>
      <c r="F3892" s="4"/>
    </row>
    <row r="3893" spans="2:6" ht="15" x14ac:dyDescent="0.25">
      <c r="B3893" s="17">
        <v>4639</v>
      </c>
      <c r="C3893" s="17" t="s">
        <v>3665</v>
      </c>
      <c r="D3893" s="18">
        <v>815</v>
      </c>
      <c r="F3893" s="4"/>
    </row>
    <row r="3894" spans="2:6" ht="15" x14ac:dyDescent="0.25">
      <c r="B3894" s="17">
        <v>4640</v>
      </c>
      <c r="C3894" s="17" t="s">
        <v>279</v>
      </c>
      <c r="D3894" s="18">
        <v>638</v>
      </c>
      <c r="F3894" s="4"/>
    </row>
    <row r="3895" spans="2:6" ht="15" x14ac:dyDescent="0.25">
      <c r="B3895" s="17">
        <v>4641</v>
      </c>
      <c r="C3895" s="17" t="s">
        <v>3664</v>
      </c>
      <c r="D3895" s="18">
        <v>834</v>
      </c>
      <c r="F3895" s="4"/>
    </row>
    <row r="3896" spans="2:6" ht="15" x14ac:dyDescent="0.25">
      <c r="B3896" s="17">
        <v>4642</v>
      </c>
      <c r="C3896" s="17" t="s">
        <v>578</v>
      </c>
      <c r="D3896" s="18">
        <v>792</v>
      </c>
      <c r="F3896" s="4"/>
    </row>
    <row r="3897" spans="2:6" ht="15" x14ac:dyDescent="0.25">
      <c r="B3897" s="17">
        <v>4643</v>
      </c>
      <c r="C3897" s="17" t="s">
        <v>3663</v>
      </c>
      <c r="D3897" s="18">
        <v>806</v>
      </c>
      <c r="F3897" s="4"/>
    </row>
    <row r="3898" spans="2:6" ht="15" x14ac:dyDescent="0.25">
      <c r="B3898" s="17">
        <v>4644</v>
      </c>
      <c r="C3898" s="17" t="s">
        <v>1239</v>
      </c>
      <c r="D3898" s="18">
        <v>851</v>
      </c>
      <c r="F3898" s="4"/>
    </row>
    <row r="3899" spans="2:6" ht="15" x14ac:dyDescent="0.25">
      <c r="B3899" s="17">
        <v>4645</v>
      </c>
      <c r="C3899" s="17" t="s">
        <v>3662</v>
      </c>
      <c r="D3899" s="18">
        <v>884</v>
      </c>
      <c r="F3899" s="4"/>
    </row>
    <row r="3900" spans="2:6" ht="15" x14ac:dyDescent="0.25">
      <c r="B3900" s="17">
        <v>4646</v>
      </c>
      <c r="C3900" s="17" t="s">
        <v>3661</v>
      </c>
      <c r="D3900" s="18">
        <v>770</v>
      </c>
      <c r="F3900" s="4"/>
    </row>
    <row r="3901" spans="2:6" ht="15" x14ac:dyDescent="0.25">
      <c r="B3901" s="17">
        <v>4647</v>
      </c>
      <c r="C3901" s="17" t="s">
        <v>3660</v>
      </c>
      <c r="D3901" s="18">
        <v>781</v>
      </c>
      <c r="F3901" s="4"/>
    </row>
    <row r="3902" spans="2:6" ht="15" x14ac:dyDescent="0.25">
      <c r="B3902" s="17">
        <v>4648</v>
      </c>
      <c r="C3902" s="17" t="s">
        <v>3659</v>
      </c>
      <c r="D3902" s="18">
        <v>706</v>
      </c>
      <c r="F3902" s="4"/>
    </row>
    <row r="3903" spans="2:6" ht="15" x14ac:dyDescent="0.25">
      <c r="B3903" s="17">
        <v>4649</v>
      </c>
      <c r="C3903" s="17" t="s">
        <v>3658</v>
      </c>
      <c r="D3903" s="18">
        <v>731</v>
      </c>
      <c r="F3903" s="4"/>
    </row>
    <row r="3904" spans="2:6" ht="15" x14ac:dyDescent="0.25">
      <c r="B3904" s="17">
        <v>4650</v>
      </c>
      <c r="C3904" s="17" t="s">
        <v>3657</v>
      </c>
      <c r="D3904" s="18">
        <v>792</v>
      </c>
      <c r="F3904" s="4"/>
    </row>
    <row r="3905" spans="2:6" ht="15" x14ac:dyDescent="0.25">
      <c r="B3905" s="17">
        <v>4651</v>
      </c>
      <c r="C3905" s="17" t="s">
        <v>3656</v>
      </c>
      <c r="D3905" s="18">
        <v>746</v>
      </c>
      <c r="F3905" s="4"/>
    </row>
    <row r="3906" spans="2:6" ht="15" x14ac:dyDescent="0.25">
      <c r="B3906" s="17">
        <v>4652</v>
      </c>
      <c r="C3906" s="17" t="s">
        <v>3655</v>
      </c>
      <c r="D3906" s="18">
        <v>727</v>
      </c>
      <c r="F3906" s="4"/>
    </row>
    <row r="3907" spans="2:6" ht="15" x14ac:dyDescent="0.25">
      <c r="B3907" s="17">
        <v>4653</v>
      </c>
      <c r="C3907" s="17" t="s">
        <v>3654</v>
      </c>
      <c r="D3907" s="18">
        <v>800</v>
      </c>
      <c r="F3907" s="4"/>
    </row>
    <row r="3908" spans="2:6" ht="15" x14ac:dyDescent="0.25">
      <c r="B3908" s="17">
        <v>4654</v>
      </c>
      <c r="C3908" s="17" t="s">
        <v>1214</v>
      </c>
      <c r="D3908" s="18">
        <v>739</v>
      </c>
      <c r="F3908" s="4"/>
    </row>
    <row r="3909" spans="2:6" ht="15" x14ac:dyDescent="0.25">
      <c r="B3909" s="17">
        <v>4655</v>
      </c>
      <c r="C3909" s="17" t="s">
        <v>3653</v>
      </c>
      <c r="D3909" s="18">
        <v>753</v>
      </c>
      <c r="F3909" s="4"/>
    </row>
    <row r="3910" spans="2:6" ht="15" x14ac:dyDescent="0.25">
      <c r="B3910" s="17">
        <v>4656</v>
      </c>
      <c r="C3910" s="17" t="s">
        <v>3652</v>
      </c>
      <c r="D3910" s="18">
        <v>822</v>
      </c>
      <c r="F3910" s="4"/>
    </row>
    <row r="3911" spans="2:6" ht="15" x14ac:dyDescent="0.25">
      <c r="B3911" s="17">
        <v>4657</v>
      </c>
      <c r="C3911" s="17" t="s">
        <v>3651</v>
      </c>
      <c r="D3911" s="18">
        <v>726</v>
      </c>
      <c r="F3911" s="4"/>
    </row>
    <row r="3912" spans="2:6" ht="15" x14ac:dyDescent="0.25">
      <c r="B3912" s="17">
        <v>4658</v>
      </c>
      <c r="C3912" s="17" t="s">
        <v>733</v>
      </c>
      <c r="D3912" s="18">
        <v>704</v>
      </c>
      <c r="F3912" s="4"/>
    </row>
    <row r="3913" spans="2:6" ht="15" x14ac:dyDescent="0.25">
      <c r="B3913" s="17">
        <v>4659</v>
      </c>
      <c r="C3913" s="17" t="s">
        <v>3650</v>
      </c>
      <c r="D3913" s="18">
        <v>768</v>
      </c>
      <c r="F3913" s="4"/>
    </row>
    <row r="3914" spans="2:6" ht="15" x14ac:dyDescent="0.25">
      <c r="B3914" s="17">
        <v>4660</v>
      </c>
      <c r="C3914" s="17" t="s">
        <v>3649</v>
      </c>
      <c r="D3914" s="18">
        <v>767</v>
      </c>
      <c r="F3914" s="4"/>
    </row>
    <row r="3915" spans="2:6" ht="15" x14ac:dyDescent="0.25">
      <c r="B3915" s="17">
        <v>4661</v>
      </c>
      <c r="C3915" s="17" t="s">
        <v>3648</v>
      </c>
      <c r="D3915" s="18">
        <v>851</v>
      </c>
      <c r="F3915" s="4"/>
    </row>
    <row r="3916" spans="2:6" ht="15" x14ac:dyDescent="0.25">
      <c r="B3916" s="17">
        <v>4662</v>
      </c>
      <c r="C3916" s="17" t="s">
        <v>3647</v>
      </c>
      <c r="D3916" s="18">
        <v>758</v>
      </c>
      <c r="F3916" s="4"/>
    </row>
    <row r="3917" spans="2:6" ht="15" x14ac:dyDescent="0.25">
      <c r="B3917" s="17">
        <v>4663</v>
      </c>
      <c r="C3917" s="17" t="s">
        <v>3646</v>
      </c>
      <c r="D3917" s="18">
        <v>746</v>
      </c>
      <c r="F3917" s="4"/>
    </row>
    <row r="3918" spans="2:6" ht="15" x14ac:dyDescent="0.25">
      <c r="B3918" s="17">
        <v>4664</v>
      </c>
      <c r="C3918" s="17" t="s">
        <v>3645</v>
      </c>
      <c r="D3918" s="18">
        <v>880</v>
      </c>
      <c r="F3918" s="4"/>
    </row>
    <row r="3919" spans="2:6" ht="15" x14ac:dyDescent="0.25">
      <c r="B3919" s="17">
        <v>4665</v>
      </c>
      <c r="C3919" s="17" t="s">
        <v>1216</v>
      </c>
      <c r="D3919" s="18">
        <v>876</v>
      </c>
      <c r="F3919" s="4"/>
    </row>
    <row r="3920" spans="2:6" ht="15" x14ac:dyDescent="0.25">
      <c r="B3920" s="17">
        <v>4666</v>
      </c>
      <c r="C3920" s="17" t="s">
        <v>3644</v>
      </c>
      <c r="D3920" s="18">
        <v>886</v>
      </c>
      <c r="F3920" s="4"/>
    </row>
    <row r="3921" spans="2:6" ht="15" x14ac:dyDescent="0.25">
      <c r="B3921" s="17">
        <v>4667</v>
      </c>
      <c r="C3921" s="17" t="s">
        <v>3643</v>
      </c>
      <c r="D3921" s="18">
        <v>838</v>
      </c>
      <c r="F3921" s="4"/>
    </row>
    <row r="3922" spans="2:6" ht="15" x14ac:dyDescent="0.25">
      <c r="B3922" s="17">
        <v>4668</v>
      </c>
      <c r="C3922" s="17" t="s">
        <v>3642</v>
      </c>
      <c r="D3922" s="18">
        <v>733</v>
      </c>
      <c r="F3922" s="4"/>
    </row>
    <row r="3923" spans="2:6" ht="15" x14ac:dyDescent="0.25">
      <c r="B3923" s="17">
        <v>4669</v>
      </c>
      <c r="C3923" s="17" t="s">
        <v>3641</v>
      </c>
      <c r="D3923" s="18">
        <v>779</v>
      </c>
      <c r="F3923" s="4"/>
    </row>
    <row r="3924" spans="2:6" ht="15" x14ac:dyDescent="0.25">
      <c r="B3924" s="17">
        <v>4670</v>
      </c>
      <c r="C3924" s="17" t="s">
        <v>3640</v>
      </c>
      <c r="D3924" s="18">
        <v>771</v>
      </c>
      <c r="F3924" s="4"/>
    </row>
    <row r="3925" spans="2:6" ht="15" x14ac:dyDescent="0.25">
      <c r="B3925" s="17">
        <v>4671</v>
      </c>
      <c r="C3925" s="17" t="s">
        <v>3639</v>
      </c>
      <c r="D3925" s="18">
        <v>814</v>
      </c>
      <c r="F3925" s="4"/>
    </row>
    <row r="3926" spans="2:6" ht="15" x14ac:dyDescent="0.25">
      <c r="B3926" s="17">
        <v>4672</v>
      </c>
      <c r="C3926" s="17" t="s">
        <v>3638</v>
      </c>
      <c r="D3926" s="18">
        <v>783</v>
      </c>
      <c r="F3926" s="4"/>
    </row>
    <row r="3927" spans="2:6" ht="15" x14ac:dyDescent="0.25">
      <c r="B3927" s="17">
        <v>4673</v>
      </c>
      <c r="C3927" s="17" t="s">
        <v>3637</v>
      </c>
      <c r="D3927" s="18">
        <v>739</v>
      </c>
      <c r="F3927" s="4"/>
    </row>
    <row r="3928" spans="2:6" ht="15" x14ac:dyDescent="0.25">
      <c r="B3928" s="17">
        <v>4674</v>
      </c>
      <c r="C3928" s="17" t="s">
        <v>3132</v>
      </c>
      <c r="D3928" s="18">
        <v>748</v>
      </c>
      <c r="F3928" s="4"/>
    </row>
    <row r="3929" spans="2:6" ht="15" x14ac:dyDescent="0.25">
      <c r="B3929" s="17">
        <v>4675</v>
      </c>
      <c r="C3929" s="17" t="s">
        <v>1136</v>
      </c>
      <c r="D3929" s="18">
        <v>732</v>
      </c>
      <c r="F3929" s="4"/>
    </row>
    <row r="3930" spans="2:6" ht="15" x14ac:dyDescent="0.25">
      <c r="B3930" s="17">
        <v>4676</v>
      </c>
      <c r="C3930" s="17" t="s">
        <v>3636</v>
      </c>
      <c r="D3930" s="18">
        <v>801</v>
      </c>
      <c r="F3930" s="4"/>
    </row>
    <row r="3931" spans="2:6" ht="15" x14ac:dyDescent="0.25">
      <c r="B3931" s="17">
        <v>4677</v>
      </c>
      <c r="C3931" s="17" t="s">
        <v>3635</v>
      </c>
      <c r="D3931" s="18">
        <v>728</v>
      </c>
      <c r="F3931" s="4"/>
    </row>
    <row r="3932" spans="2:6" ht="15" x14ac:dyDescent="0.25">
      <c r="B3932" s="17">
        <v>4678</v>
      </c>
      <c r="C3932" s="17" t="s">
        <v>3634</v>
      </c>
      <c r="D3932" s="18">
        <v>751</v>
      </c>
      <c r="F3932" s="4"/>
    </row>
    <row r="3933" spans="2:6" ht="15" x14ac:dyDescent="0.25">
      <c r="B3933" s="17">
        <v>4679</v>
      </c>
      <c r="C3933" s="17" t="s">
        <v>3633</v>
      </c>
      <c r="D3933" s="18">
        <v>783</v>
      </c>
      <c r="F3933" s="4"/>
    </row>
    <row r="3934" spans="2:6" ht="15" x14ac:dyDescent="0.25">
      <c r="B3934" s="17">
        <v>4680</v>
      </c>
      <c r="C3934" s="17" t="s">
        <v>3632</v>
      </c>
      <c r="D3934" s="18">
        <v>823</v>
      </c>
      <c r="F3934" s="4"/>
    </row>
    <row r="3935" spans="2:6" ht="15" x14ac:dyDescent="0.25">
      <c r="B3935" s="17">
        <v>4681</v>
      </c>
      <c r="C3935" s="17" t="s">
        <v>3631</v>
      </c>
      <c r="D3935" s="18">
        <v>623</v>
      </c>
      <c r="F3935" s="4"/>
    </row>
    <row r="3936" spans="2:6" ht="15" x14ac:dyDescent="0.25">
      <c r="B3936" s="17">
        <v>4682</v>
      </c>
      <c r="C3936" s="17" t="s">
        <v>3630</v>
      </c>
      <c r="D3936" s="18">
        <v>731</v>
      </c>
      <c r="F3936" s="4"/>
    </row>
    <row r="3937" spans="2:6" ht="15" x14ac:dyDescent="0.25">
      <c r="B3937" s="17">
        <v>4683</v>
      </c>
      <c r="C3937" s="17" t="s">
        <v>3629</v>
      </c>
      <c r="D3937" s="18">
        <v>760</v>
      </c>
      <c r="F3937" s="4"/>
    </row>
    <row r="3938" spans="2:6" ht="15" x14ac:dyDescent="0.25">
      <c r="B3938" s="17">
        <v>4684</v>
      </c>
      <c r="C3938" s="17" t="s">
        <v>3628</v>
      </c>
      <c r="D3938" s="18">
        <v>860</v>
      </c>
      <c r="F3938" s="4"/>
    </row>
    <row r="3939" spans="2:6" ht="15" x14ac:dyDescent="0.25">
      <c r="B3939" s="17">
        <v>4685</v>
      </c>
      <c r="C3939" s="17" t="s">
        <v>3627</v>
      </c>
      <c r="D3939" s="18">
        <v>785</v>
      </c>
      <c r="F3939" s="4"/>
    </row>
    <row r="3940" spans="2:6" ht="15" x14ac:dyDescent="0.25">
      <c r="B3940" s="17">
        <v>4686</v>
      </c>
      <c r="C3940" s="17" t="s">
        <v>3626</v>
      </c>
      <c r="D3940" s="18">
        <v>722</v>
      </c>
      <c r="F3940" s="4"/>
    </row>
    <row r="3941" spans="2:6" ht="15" x14ac:dyDescent="0.25">
      <c r="B3941" s="17">
        <v>4687</v>
      </c>
      <c r="C3941" s="17" t="s">
        <v>3625</v>
      </c>
      <c r="D3941" s="18">
        <v>750</v>
      </c>
      <c r="F3941" s="4"/>
    </row>
    <row r="3942" spans="2:6" ht="15" x14ac:dyDescent="0.25">
      <c r="B3942" s="17">
        <v>4688</v>
      </c>
      <c r="C3942" s="17" t="s">
        <v>3624</v>
      </c>
      <c r="D3942" s="18">
        <v>760</v>
      </c>
      <c r="F3942" s="4"/>
    </row>
    <row r="3943" spans="2:6" ht="15" x14ac:dyDescent="0.25">
      <c r="B3943" s="17">
        <v>4689</v>
      </c>
      <c r="C3943" s="17" t="s">
        <v>3623</v>
      </c>
      <c r="D3943" s="18">
        <v>806</v>
      </c>
      <c r="F3943" s="4"/>
    </row>
    <row r="3944" spans="2:6" ht="15" x14ac:dyDescent="0.25">
      <c r="B3944" s="17">
        <v>4690</v>
      </c>
      <c r="C3944" s="17" t="s">
        <v>3622</v>
      </c>
      <c r="D3944" s="18">
        <v>848</v>
      </c>
      <c r="F3944" s="4"/>
    </row>
    <row r="3945" spans="2:6" ht="15" x14ac:dyDescent="0.25">
      <c r="B3945" s="17">
        <v>4691</v>
      </c>
      <c r="C3945" s="17" t="s">
        <v>3621</v>
      </c>
      <c r="D3945" s="18">
        <v>755</v>
      </c>
      <c r="F3945" s="4"/>
    </row>
    <row r="3946" spans="2:6" ht="15" x14ac:dyDescent="0.25">
      <c r="B3946" s="17">
        <v>4692</v>
      </c>
      <c r="C3946" s="17" t="s">
        <v>3620</v>
      </c>
      <c r="D3946" s="18">
        <v>689</v>
      </c>
      <c r="F3946" s="4"/>
    </row>
    <row r="3947" spans="2:6" ht="15" x14ac:dyDescent="0.25">
      <c r="B3947" s="17">
        <v>4693</v>
      </c>
      <c r="C3947" s="17" t="s">
        <v>3067</v>
      </c>
      <c r="D3947" s="18">
        <v>786</v>
      </c>
      <c r="F3947" s="4"/>
    </row>
    <row r="3948" spans="2:6" ht="15" x14ac:dyDescent="0.25">
      <c r="B3948" s="17">
        <v>4694</v>
      </c>
      <c r="C3948" s="17" t="s">
        <v>1261</v>
      </c>
      <c r="D3948" s="18">
        <v>700</v>
      </c>
      <c r="F3948" s="4"/>
    </row>
    <row r="3949" spans="2:6" ht="15" x14ac:dyDescent="0.25">
      <c r="B3949" s="17">
        <v>4695</v>
      </c>
      <c r="C3949" s="17" t="s">
        <v>3619</v>
      </c>
      <c r="D3949" s="18">
        <v>725</v>
      </c>
      <c r="F3949" s="4"/>
    </row>
    <row r="3950" spans="2:6" ht="15" x14ac:dyDescent="0.25">
      <c r="B3950" s="17">
        <v>4696</v>
      </c>
      <c r="C3950" s="17" t="s">
        <v>3618</v>
      </c>
      <c r="D3950" s="18">
        <v>909</v>
      </c>
      <c r="F3950" s="4"/>
    </row>
    <row r="3951" spans="2:6" ht="15" x14ac:dyDescent="0.25">
      <c r="B3951" s="17">
        <v>4697</v>
      </c>
      <c r="C3951" s="17" t="s">
        <v>3617</v>
      </c>
      <c r="D3951" s="18">
        <v>886</v>
      </c>
      <c r="F3951" s="4"/>
    </row>
    <row r="3952" spans="2:6" ht="15" x14ac:dyDescent="0.25">
      <c r="B3952" s="17">
        <v>4698</v>
      </c>
      <c r="C3952" s="17" t="s">
        <v>3616</v>
      </c>
      <c r="D3952" s="18">
        <v>802</v>
      </c>
      <c r="F3952" s="4"/>
    </row>
    <row r="3953" spans="2:6" ht="15" x14ac:dyDescent="0.25">
      <c r="B3953" s="17">
        <v>4699</v>
      </c>
      <c r="C3953" s="17" t="s">
        <v>3615</v>
      </c>
      <c r="D3953" s="18">
        <v>763</v>
      </c>
      <c r="F3953" s="4"/>
    </row>
    <row r="3954" spans="2:6" ht="15" x14ac:dyDescent="0.25">
      <c r="B3954" s="17">
        <v>4700</v>
      </c>
      <c r="C3954" s="17" t="s">
        <v>3614</v>
      </c>
      <c r="D3954" s="18">
        <v>801</v>
      </c>
      <c r="F3954" s="4"/>
    </row>
    <row r="3955" spans="2:6" ht="15" x14ac:dyDescent="0.25">
      <c r="B3955" s="17">
        <v>4701</v>
      </c>
      <c r="C3955" s="17" t="s">
        <v>3613</v>
      </c>
      <c r="D3955" s="18">
        <v>771</v>
      </c>
      <c r="F3955" s="4"/>
    </row>
    <row r="3956" spans="2:6" ht="15" x14ac:dyDescent="0.25">
      <c r="B3956" s="17">
        <v>4702</v>
      </c>
      <c r="C3956" s="17" t="s">
        <v>3612</v>
      </c>
      <c r="D3956" s="18">
        <v>748</v>
      </c>
      <c r="F3956" s="4"/>
    </row>
    <row r="3957" spans="2:6" ht="15" x14ac:dyDescent="0.25">
      <c r="B3957" s="17">
        <v>4703</v>
      </c>
      <c r="C3957" s="17" t="s">
        <v>3611</v>
      </c>
      <c r="D3957" s="18">
        <v>767</v>
      </c>
      <c r="F3957" s="4"/>
    </row>
    <row r="3958" spans="2:6" ht="15" x14ac:dyDescent="0.25">
      <c r="B3958" s="17">
        <v>4704</v>
      </c>
      <c r="C3958" s="17" t="s">
        <v>3610</v>
      </c>
      <c r="D3958" s="18">
        <v>772</v>
      </c>
      <c r="F3958" s="4"/>
    </row>
    <row r="3959" spans="2:6" ht="15" x14ac:dyDescent="0.25">
      <c r="B3959" s="17">
        <v>4705</v>
      </c>
      <c r="C3959" s="17" t="s">
        <v>3609</v>
      </c>
      <c r="D3959" s="18">
        <v>835</v>
      </c>
      <c r="F3959" s="4"/>
    </row>
    <row r="3960" spans="2:6" ht="15" x14ac:dyDescent="0.25">
      <c r="B3960" s="17">
        <v>4706</v>
      </c>
      <c r="C3960" s="17" t="s">
        <v>3608</v>
      </c>
      <c r="D3960" s="18">
        <v>755</v>
      </c>
      <c r="F3960" s="4"/>
    </row>
    <row r="3961" spans="2:6" ht="15" x14ac:dyDescent="0.25">
      <c r="B3961" s="17">
        <v>4751</v>
      </c>
      <c r="C3961" s="17" t="s">
        <v>3607</v>
      </c>
      <c r="D3961" s="18">
        <v>640</v>
      </c>
      <c r="F3961" s="4"/>
    </row>
    <row r="3962" spans="2:6" ht="15" x14ac:dyDescent="0.25">
      <c r="B3962" s="17">
        <v>4752</v>
      </c>
      <c r="C3962" s="17" t="s">
        <v>3606</v>
      </c>
      <c r="D3962" s="18">
        <v>647</v>
      </c>
      <c r="F3962" s="4"/>
    </row>
    <row r="3963" spans="2:6" ht="15" x14ac:dyDescent="0.25">
      <c r="B3963" s="17">
        <v>4753</v>
      </c>
      <c r="C3963" s="17" t="s">
        <v>3605</v>
      </c>
      <c r="D3963" s="18">
        <v>651</v>
      </c>
      <c r="F3963" s="4"/>
    </row>
    <row r="3964" spans="2:6" ht="15" x14ac:dyDescent="0.25">
      <c r="B3964" s="17">
        <v>4754</v>
      </c>
      <c r="C3964" s="17" t="s">
        <v>1475</v>
      </c>
      <c r="D3964" s="18">
        <v>650</v>
      </c>
      <c r="F3964" s="4"/>
    </row>
    <row r="3965" spans="2:6" ht="15" x14ac:dyDescent="0.25">
      <c r="B3965" s="17">
        <v>4755</v>
      </c>
      <c r="C3965" s="17" t="s">
        <v>3604</v>
      </c>
      <c r="D3965" s="18">
        <v>629</v>
      </c>
      <c r="F3965" s="4"/>
    </row>
    <row r="3966" spans="2:6" ht="15" x14ac:dyDescent="0.25">
      <c r="B3966" s="17">
        <v>4756</v>
      </c>
      <c r="C3966" s="17" t="s">
        <v>3603</v>
      </c>
      <c r="D3966" s="18">
        <v>685</v>
      </c>
      <c r="F3966" s="4"/>
    </row>
    <row r="3967" spans="2:6" ht="15" x14ac:dyDescent="0.25">
      <c r="B3967" s="17">
        <v>4757</v>
      </c>
      <c r="C3967" s="17" t="s">
        <v>3602</v>
      </c>
      <c r="D3967" s="18">
        <v>679</v>
      </c>
      <c r="F3967" s="4"/>
    </row>
    <row r="3968" spans="2:6" ht="15" x14ac:dyDescent="0.25">
      <c r="B3968" s="17">
        <v>4758</v>
      </c>
      <c r="C3968" s="17" t="s">
        <v>2041</v>
      </c>
      <c r="D3968" s="18">
        <v>684</v>
      </c>
      <c r="F3968" s="4"/>
    </row>
    <row r="3969" spans="2:6" ht="15" x14ac:dyDescent="0.25">
      <c r="B3969" s="17">
        <v>4759</v>
      </c>
      <c r="C3969" s="17" t="s">
        <v>3601</v>
      </c>
      <c r="D3969" s="18">
        <v>640</v>
      </c>
      <c r="F3969" s="4"/>
    </row>
    <row r="3970" spans="2:6" ht="15" x14ac:dyDescent="0.25">
      <c r="B3970" s="17">
        <v>4760</v>
      </c>
      <c r="C3970" s="17" t="s">
        <v>3600</v>
      </c>
      <c r="D3970" s="18">
        <v>640</v>
      </c>
      <c r="F3970" s="4"/>
    </row>
    <row r="3971" spans="2:6" ht="15" x14ac:dyDescent="0.25">
      <c r="B3971" s="17">
        <v>4761</v>
      </c>
      <c r="C3971" s="17" t="s">
        <v>3599</v>
      </c>
      <c r="D3971" s="18">
        <v>651</v>
      </c>
      <c r="F3971" s="4"/>
    </row>
    <row r="3972" spans="2:6" ht="15" x14ac:dyDescent="0.25">
      <c r="B3972" s="17">
        <v>4762</v>
      </c>
      <c r="C3972" s="17" t="s">
        <v>3598</v>
      </c>
      <c r="D3972" s="18">
        <v>717</v>
      </c>
      <c r="F3972" s="4"/>
    </row>
    <row r="3973" spans="2:6" ht="15" x14ac:dyDescent="0.25">
      <c r="B3973" s="17">
        <v>4763</v>
      </c>
      <c r="C3973" s="17" t="s">
        <v>3597</v>
      </c>
      <c r="D3973" s="18">
        <v>714</v>
      </c>
      <c r="F3973" s="4"/>
    </row>
    <row r="3974" spans="2:6" ht="15" x14ac:dyDescent="0.25">
      <c r="B3974" s="17">
        <v>4764</v>
      </c>
      <c r="C3974" s="17" t="s">
        <v>3596</v>
      </c>
      <c r="D3974" s="18">
        <v>696</v>
      </c>
      <c r="F3974" s="4"/>
    </row>
    <row r="3975" spans="2:6" ht="15" x14ac:dyDescent="0.25">
      <c r="B3975" s="17">
        <v>4765</v>
      </c>
      <c r="C3975" s="17" t="s">
        <v>3595</v>
      </c>
      <c r="D3975" s="18">
        <v>621</v>
      </c>
      <c r="F3975" s="4"/>
    </row>
    <row r="3976" spans="2:6" ht="15" x14ac:dyDescent="0.25">
      <c r="B3976" s="17">
        <v>4766</v>
      </c>
      <c r="C3976" s="17" t="s">
        <v>3594</v>
      </c>
      <c r="D3976" s="18">
        <v>692</v>
      </c>
      <c r="F3976" s="4"/>
    </row>
    <row r="3977" spans="2:6" ht="15" x14ac:dyDescent="0.25">
      <c r="B3977" s="17">
        <v>4767</v>
      </c>
      <c r="C3977" s="17" t="s">
        <v>3593</v>
      </c>
      <c r="D3977" s="18">
        <v>704</v>
      </c>
      <c r="F3977" s="4"/>
    </row>
    <row r="3978" spans="2:6" ht="15" x14ac:dyDescent="0.25">
      <c r="B3978" s="17">
        <v>4768</v>
      </c>
      <c r="C3978" s="17" t="s">
        <v>3592</v>
      </c>
      <c r="D3978" s="18">
        <v>623</v>
      </c>
      <c r="F3978" s="4"/>
    </row>
    <row r="3979" spans="2:6" ht="15" x14ac:dyDescent="0.25">
      <c r="B3979" s="17">
        <v>4769</v>
      </c>
      <c r="C3979" s="17" t="s">
        <v>3591</v>
      </c>
      <c r="D3979" s="18">
        <v>660</v>
      </c>
      <c r="F3979" s="4"/>
    </row>
    <row r="3980" spans="2:6" ht="15" x14ac:dyDescent="0.25">
      <c r="B3980" s="17">
        <v>4770</v>
      </c>
      <c r="C3980" s="17" t="s">
        <v>2436</v>
      </c>
      <c r="D3980" s="18">
        <v>653</v>
      </c>
      <c r="F3980" s="4"/>
    </row>
    <row r="3981" spans="2:6" ht="15" x14ac:dyDescent="0.25">
      <c r="B3981" s="17">
        <v>4771</v>
      </c>
      <c r="C3981" s="17" t="s">
        <v>3590</v>
      </c>
      <c r="D3981" s="18">
        <v>707</v>
      </c>
      <c r="F3981" s="4"/>
    </row>
    <row r="3982" spans="2:6" ht="15" x14ac:dyDescent="0.25">
      <c r="B3982" s="17">
        <v>4772</v>
      </c>
      <c r="C3982" s="17" t="s">
        <v>3589</v>
      </c>
      <c r="D3982" s="18">
        <v>717</v>
      </c>
      <c r="F3982" s="4"/>
    </row>
    <row r="3983" spans="2:6" ht="15" x14ac:dyDescent="0.25">
      <c r="B3983" s="17">
        <v>4773</v>
      </c>
      <c r="C3983" s="17" t="s">
        <v>3588</v>
      </c>
      <c r="D3983" s="18">
        <v>652</v>
      </c>
      <c r="F3983" s="4"/>
    </row>
    <row r="3984" spans="2:6" ht="15" x14ac:dyDescent="0.25">
      <c r="B3984" s="17">
        <v>4774</v>
      </c>
      <c r="C3984" s="17" t="s">
        <v>3587</v>
      </c>
      <c r="D3984" s="18">
        <v>637</v>
      </c>
      <c r="F3984" s="4"/>
    </row>
    <row r="3985" spans="2:6" ht="15" x14ac:dyDescent="0.25">
      <c r="B3985" s="17">
        <v>4775</v>
      </c>
      <c r="C3985" s="17" t="s">
        <v>3586</v>
      </c>
      <c r="D3985" s="18">
        <v>695</v>
      </c>
      <c r="F3985" s="4"/>
    </row>
    <row r="3986" spans="2:6" ht="15" x14ac:dyDescent="0.25">
      <c r="B3986" s="17">
        <v>4776</v>
      </c>
      <c r="C3986" s="17" t="s">
        <v>3585</v>
      </c>
      <c r="D3986" s="18">
        <v>689</v>
      </c>
      <c r="F3986" s="4"/>
    </row>
    <row r="3987" spans="2:6" ht="15" x14ac:dyDescent="0.25">
      <c r="B3987" s="17">
        <v>4777</v>
      </c>
      <c r="C3987" s="17" t="s">
        <v>3584</v>
      </c>
      <c r="D3987" s="18">
        <v>660</v>
      </c>
      <c r="F3987" s="4"/>
    </row>
    <row r="3988" spans="2:6" ht="15" x14ac:dyDescent="0.25">
      <c r="B3988" s="17">
        <v>4778</v>
      </c>
      <c r="C3988" s="17" t="s">
        <v>3583</v>
      </c>
      <c r="D3988" s="18">
        <v>678</v>
      </c>
      <c r="F3988" s="4"/>
    </row>
    <row r="3989" spans="2:6" ht="15" x14ac:dyDescent="0.25">
      <c r="B3989" s="17">
        <v>4779</v>
      </c>
      <c r="C3989" s="17" t="s">
        <v>3582</v>
      </c>
      <c r="D3989" s="18">
        <v>628</v>
      </c>
      <c r="F3989" s="4"/>
    </row>
    <row r="3990" spans="2:6" ht="15" x14ac:dyDescent="0.25">
      <c r="B3990" s="17">
        <v>4780</v>
      </c>
      <c r="C3990" s="17" t="s">
        <v>3581</v>
      </c>
      <c r="D3990" s="18">
        <v>634</v>
      </c>
      <c r="F3990" s="4"/>
    </row>
    <row r="3991" spans="2:6" ht="15" x14ac:dyDescent="0.25">
      <c r="B3991" s="17">
        <v>4781</v>
      </c>
      <c r="C3991" s="17" t="s">
        <v>3580</v>
      </c>
      <c r="D3991" s="18">
        <v>691</v>
      </c>
      <c r="F3991" s="4"/>
    </row>
    <row r="3992" spans="2:6" ht="15" x14ac:dyDescent="0.25">
      <c r="B3992" s="17">
        <v>4782</v>
      </c>
      <c r="C3992" s="17" t="s">
        <v>3579</v>
      </c>
      <c r="D3992" s="18">
        <v>675</v>
      </c>
      <c r="F3992" s="4"/>
    </row>
    <row r="3993" spans="2:6" ht="15" x14ac:dyDescent="0.25">
      <c r="B3993" s="17">
        <v>4783</v>
      </c>
      <c r="C3993" s="17" t="s">
        <v>3578</v>
      </c>
      <c r="D3993" s="18">
        <v>648</v>
      </c>
      <c r="F3993" s="4"/>
    </row>
    <row r="3994" spans="2:6" ht="15" x14ac:dyDescent="0.25">
      <c r="B3994" s="17">
        <v>4784</v>
      </c>
      <c r="C3994" s="17" t="s">
        <v>3577</v>
      </c>
      <c r="D3994" s="18">
        <v>658</v>
      </c>
      <c r="F3994" s="4"/>
    </row>
    <row r="3995" spans="2:6" ht="15" x14ac:dyDescent="0.25">
      <c r="B3995" s="17">
        <v>4785</v>
      </c>
      <c r="C3995" s="17" t="s">
        <v>3136</v>
      </c>
      <c r="D3995" s="18">
        <v>679</v>
      </c>
      <c r="F3995" s="4"/>
    </row>
    <row r="3996" spans="2:6" ht="15" x14ac:dyDescent="0.25">
      <c r="B3996" s="17">
        <v>4786</v>
      </c>
      <c r="C3996" s="17" t="s">
        <v>3576</v>
      </c>
      <c r="D3996" s="18">
        <v>684</v>
      </c>
      <c r="F3996" s="4"/>
    </row>
    <row r="3997" spans="2:6" ht="15" x14ac:dyDescent="0.25">
      <c r="B3997" s="17">
        <v>4787</v>
      </c>
      <c r="C3997" s="17" t="s">
        <v>3575</v>
      </c>
      <c r="D3997" s="18">
        <v>645</v>
      </c>
      <c r="F3997" s="4"/>
    </row>
    <row r="3998" spans="2:6" ht="15" x14ac:dyDescent="0.25">
      <c r="B3998" s="17">
        <v>4788</v>
      </c>
      <c r="C3998" s="17" t="s">
        <v>3574</v>
      </c>
      <c r="D3998" s="18">
        <v>654</v>
      </c>
      <c r="F3998" s="4"/>
    </row>
    <row r="3999" spans="2:6" ht="15" x14ac:dyDescent="0.25">
      <c r="B3999" s="17">
        <v>4789</v>
      </c>
      <c r="C3999" s="17" t="s">
        <v>3573</v>
      </c>
      <c r="D3999" s="18">
        <v>655</v>
      </c>
      <c r="F3999" s="4"/>
    </row>
    <row r="4000" spans="2:6" ht="15" x14ac:dyDescent="0.25">
      <c r="B4000" s="17">
        <v>4801</v>
      </c>
      <c r="C4000" s="17" t="s">
        <v>3572</v>
      </c>
      <c r="D4000" s="18">
        <v>719</v>
      </c>
      <c r="F4000" s="4"/>
    </row>
    <row r="4001" spans="2:6" ht="15" x14ac:dyDescent="0.25">
      <c r="B4001" s="17">
        <v>4802</v>
      </c>
      <c r="C4001" s="17" t="s">
        <v>3571</v>
      </c>
      <c r="D4001" s="18">
        <v>743</v>
      </c>
      <c r="F4001" s="4"/>
    </row>
    <row r="4002" spans="2:6" ht="15" x14ac:dyDescent="0.25">
      <c r="B4002" s="17">
        <v>4803</v>
      </c>
      <c r="C4002" s="17" t="s">
        <v>3570</v>
      </c>
      <c r="D4002" s="18">
        <v>668</v>
      </c>
      <c r="F4002" s="4"/>
    </row>
    <row r="4003" spans="2:6" ht="15" x14ac:dyDescent="0.25">
      <c r="B4003" s="17">
        <v>4804</v>
      </c>
      <c r="C4003" s="17" t="s">
        <v>3569</v>
      </c>
      <c r="D4003" s="18">
        <v>686</v>
      </c>
      <c r="F4003" s="4"/>
    </row>
    <row r="4004" spans="2:6" ht="15" x14ac:dyDescent="0.25">
      <c r="B4004" s="17">
        <v>4805</v>
      </c>
      <c r="C4004" s="17" t="s">
        <v>3568</v>
      </c>
      <c r="D4004" s="18">
        <v>765</v>
      </c>
      <c r="F4004" s="4"/>
    </row>
    <row r="4005" spans="2:6" ht="15" x14ac:dyDescent="0.25">
      <c r="B4005" s="17">
        <v>4806</v>
      </c>
      <c r="C4005" s="17" t="s">
        <v>3567</v>
      </c>
      <c r="D4005" s="18">
        <v>670</v>
      </c>
      <c r="F4005" s="4"/>
    </row>
    <row r="4006" spans="2:6" ht="15" x14ac:dyDescent="0.25">
      <c r="B4006" s="17">
        <v>4807</v>
      </c>
      <c r="C4006" s="17" t="s">
        <v>3566</v>
      </c>
      <c r="D4006" s="18">
        <v>700</v>
      </c>
      <c r="F4006" s="4"/>
    </row>
    <row r="4007" spans="2:6" ht="15" x14ac:dyDescent="0.25">
      <c r="B4007" s="17">
        <v>4808</v>
      </c>
      <c r="C4007" s="17" t="s">
        <v>3565</v>
      </c>
      <c r="D4007" s="18">
        <v>718</v>
      </c>
      <c r="F4007" s="4"/>
    </row>
    <row r="4008" spans="2:6" ht="15" x14ac:dyDescent="0.25">
      <c r="B4008" s="17">
        <v>4809</v>
      </c>
      <c r="C4008" s="17" t="s">
        <v>3564</v>
      </c>
      <c r="D4008" s="18">
        <v>743</v>
      </c>
      <c r="F4008" s="4"/>
    </row>
    <row r="4009" spans="2:6" ht="15" x14ac:dyDescent="0.25">
      <c r="B4009" s="17">
        <v>4810</v>
      </c>
      <c r="C4009" s="17" t="s">
        <v>3563</v>
      </c>
      <c r="D4009" s="18">
        <v>695</v>
      </c>
      <c r="F4009" s="4"/>
    </row>
    <row r="4010" spans="2:6" ht="15" x14ac:dyDescent="0.25">
      <c r="B4010" s="17">
        <v>4811</v>
      </c>
      <c r="C4010" s="17" t="s">
        <v>3159</v>
      </c>
      <c r="D4010" s="18">
        <v>711</v>
      </c>
      <c r="F4010" s="4"/>
    </row>
    <row r="4011" spans="2:6" ht="15" x14ac:dyDescent="0.25">
      <c r="B4011" s="17">
        <v>4812</v>
      </c>
      <c r="C4011" s="17" t="s">
        <v>3562</v>
      </c>
      <c r="D4011" s="18">
        <v>703</v>
      </c>
      <c r="F4011" s="4"/>
    </row>
    <row r="4012" spans="2:6" ht="15" x14ac:dyDescent="0.25">
      <c r="B4012" s="17">
        <v>4813</v>
      </c>
      <c r="C4012" s="17" t="s">
        <v>3561</v>
      </c>
      <c r="D4012" s="18">
        <v>704</v>
      </c>
      <c r="F4012" s="4"/>
    </row>
    <row r="4013" spans="2:6" ht="15" x14ac:dyDescent="0.25">
      <c r="B4013" s="17">
        <v>4814</v>
      </c>
      <c r="C4013" s="17" t="s">
        <v>3560</v>
      </c>
      <c r="D4013" s="18">
        <v>763</v>
      </c>
      <c r="F4013" s="4"/>
    </row>
    <row r="4014" spans="2:6" ht="15" x14ac:dyDescent="0.25">
      <c r="B4014" s="17">
        <v>4815</v>
      </c>
      <c r="C4014" s="17" t="s">
        <v>3559</v>
      </c>
      <c r="D4014" s="18">
        <v>711</v>
      </c>
      <c r="F4014" s="4"/>
    </row>
    <row r="4015" spans="2:6" ht="15" x14ac:dyDescent="0.25">
      <c r="B4015" s="17">
        <v>4816</v>
      </c>
      <c r="C4015" s="17" t="s">
        <v>3558</v>
      </c>
      <c r="D4015" s="18">
        <v>676</v>
      </c>
      <c r="F4015" s="4"/>
    </row>
    <row r="4016" spans="2:6" ht="15" x14ac:dyDescent="0.25">
      <c r="B4016" s="17">
        <v>4817</v>
      </c>
      <c r="C4016" s="17" t="s">
        <v>3557</v>
      </c>
      <c r="D4016" s="18">
        <v>745</v>
      </c>
      <c r="F4016" s="4"/>
    </row>
    <row r="4017" spans="2:6" ht="15" x14ac:dyDescent="0.25">
      <c r="B4017" s="17">
        <v>4818</v>
      </c>
      <c r="C4017" s="17" t="s">
        <v>3556</v>
      </c>
      <c r="D4017" s="18">
        <v>729</v>
      </c>
      <c r="F4017" s="4"/>
    </row>
    <row r="4018" spans="2:6" ht="15" x14ac:dyDescent="0.25">
      <c r="B4018" s="17">
        <v>4819</v>
      </c>
      <c r="C4018" s="17" t="s">
        <v>3555</v>
      </c>
      <c r="D4018" s="18">
        <v>749</v>
      </c>
      <c r="F4018" s="4"/>
    </row>
    <row r="4019" spans="2:6" ht="15" x14ac:dyDescent="0.25">
      <c r="B4019" s="17">
        <v>4820</v>
      </c>
      <c r="C4019" s="17" t="s">
        <v>3554</v>
      </c>
      <c r="D4019" s="18">
        <v>831</v>
      </c>
      <c r="F4019" s="4"/>
    </row>
    <row r="4020" spans="2:6" ht="15" x14ac:dyDescent="0.25">
      <c r="B4020" s="17">
        <v>4821</v>
      </c>
      <c r="C4020" s="17" t="s">
        <v>3553</v>
      </c>
      <c r="D4020" s="18">
        <v>809</v>
      </c>
      <c r="F4020" s="4"/>
    </row>
    <row r="4021" spans="2:6" ht="15" x14ac:dyDescent="0.25">
      <c r="B4021" s="17">
        <v>4822</v>
      </c>
      <c r="C4021" s="17" t="s">
        <v>3552</v>
      </c>
      <c r="D4021" s="18">
        <v>771</v>
      </c>
      <c r="F4021" s="4"/>
    </row>
    <row r="4022" spans="2:6" ht="15" x14ac:dyDescent="0.25">
      <c r="B4022" s="17">
        <v>4823</v>
      </c>
      <c r="C4022" s="17" t="s">
        <v>3551</v>
      </c>
      <c r="D4022" s="18">
        <v>731</v>
      </c>
      <c r="F4022" s="4"/>
    </row>
    <row r="4023" spans="2:6" ht="15" x14ac:dyDescent="0.25">
      <c r="B4023" s="17">
        <v>4824</v>
      </c>
      <c r="C4023" s="17" t="s">
        <v>3550</v>
      </c>
      <c r="D4023" s="18">
        <v>755</v>
      </c>
      <c r="F4023" s="4"/>
    </row>
    <row r="4024" spans="2:6" ht="15" x14ac:dyDescent="0.25">
      <c r="B4024" s="17">
        <v>4825</v>
      </c>
      <c r="C4024" s="17" t="s">
        <v>3549</v>
      </c>
      <c r="D4024" s="18">
        <v>720</v>
      </c>
      <c r="F4024" s="4"/>
    </row>
    <row r="4025" spans="2:6" ht="15" x14ac:dyDescent="0.25">
      <c r="B4025" s="17">
        <v>4826</v>
      </c>
      <c r="C4025" s="17" t="s">
        <v>3548</v>
      </c>
      <c r="D4025" s="18">
        <v>746</v>
      </c>
      <c r="F4025" s="4"/>
    </row>
    <row r="4026" spans="2:6" ht="15" x14ac:dyDescent="0.25">
      <c r="B4026" s="17">
        <v>4827</v>
      </c>
      <c r="C4026" s="17" t="s">
        <v>3547</v>
      </c>
      <c r="D4026" s="18">
        <v>724</v>
      </c>
      <c r="F4026" s="4"/>
    </row>
    <row r="4027" spans="2:6" ht="15" x14ac:dyDescent="0.25">
      <c r="B4027" s="17">
        <v>4828</v>
      </c>
      <c r="C4027" s="17" t="s">
        <v>3546</v>
      </c>
      <c r="D4027" s="18">
        <v>765</v>
      </c>
      <c r="F4027" s="4"/>
    </row>
    <row r="4028" spans="2:6" ht="15" x14ac:dyDescent="0.25">
      <c r="B4028" s="17">
        <v>4829</v>
      </c>
      <c r="C4028" s="17" t="s">
        <v>3545</v>
      </c>
      <c r="D4028" s="18">
        <v>794</v>
      </c>
      <c r="F4028" s="4"/>
    </row>
    <row r="4029" spans="2:6" ht="15" x14ac:dyDescent="0.25">
      <c r="B4029" s="17">
        <v>4830</v>
      </c>
      <c r="C4029" s="17" t="s">
        <v>1262</v>
      </c>
      <c r="D4029" s="18">
        <v>833</v>
      </c>
      <c r="F4029" s="4"/>
    </row>
    <row r="4030" spans="2:6" ht="15" x14ac:dyDescent="0.25">
      <c r="B4030" s="17">
        <v>4831</v>
      </c>
      <c r="C4030" s="17" t="s">
        <v>3544</v>
      </c>
      <c r="D4030" s="18">
        <v>750</v>
      </c>
      <c r="F4030" s="4"/>
    </row>
    <row r="4031" spans="2:6" ht="15" x14ac:dyDescent="0.25">
      <c r="B4031" s="17">
        <v>4832</v>
      </c>
      <c r="C4031" s="17" t="s">
        <v>3543</v>
      </c>
      <c r="D4031" s="18">
        <v>778</v>
      </c>
      <c r="F4031" s="4"/>
    </row>
    <row r="4032" spans="2:6" ht="15" x14ac:dyDescent="0.25">
      <c r="B4032" s="17">
        <v>4833</v>
      </c>
      <c r="C4032" s="17" t="s">
        <v>3542</v>
      </c>
      <c r="D4032" s="18">
        <v>773</v>
      </c>
      <c r="F4032" s="4"/>
    </row>
    <row r="4033" spans="2:6" ht="15" x14ac:dyDescent="0.25">
      <c r="B4033" s="17">
        <v>4834</v>
      </c>
      <c r="C4033" s="17" t="s">
        <v>3076</v>
      </c>
      <c r="D4033" s="18">
        <v>816</v>
      </c>
      <c r="F4033" s="4"/>
    </row>
    <row r="4034" spans="2:6" ht="15" x14ac:dyDescent="0.25">
      <c r="B4034" s="17">
        <v>4835</v>
      </c>
      <c r="C4034" s="17" t="s">
        <v>3541</v>
      </c>
      <c r="D4034" s="18">
        <v>834</v>
      </c>
      <c r="F4034" s="4"/>
    </row>
    <row r="4035" spans="2:6" ht="15" x14ac:dyDescent="0.25">
      <c r="B4035" s="17">
        <v>4836</v>
      </c>
      <c r="C4035" s="17" t="s">
        <v>3540</v>
      </c>
      <c r="D4035" s="18">
        <v>804</v>
      </c>
      <c r="F4035" s="4"/>
    </row>
    <row r="4036" spans="2:6" ht="15" x14ac:dyDescent="0.25">
      <c r="B4036" s="17">
        <v>4837</v>
      </c>
      <c r="C4036" s="17" t="s">
        <v>3539</v>
      </c>
      <c r="D4036" s="18">
        <v>811</v>
      </c>
      <c r="F4036" s="4"/>
    </row>
    <row r="4037" spans="2:6" ht="15" x14ac:dyDescent="0.25">
      <c r="B4037" s="17">
        <v>4838</v>
      </c>
      <c r="C4037" s="17" t="s">
        <v>3538</v>
      </c>
      <c r="D4037" s="18">
        <v>803</v>
      </c>
      <c r="F4037" s="4"/>
    </row>
    <row r="4038" spans="2:6" ht="15" x14ac:dyDescent="0.25">
      <c r="B4038" s="17">
        <v>4839</v>
      </c>
      <c r="C4038" s="17" t="s">
        <v>3347</v>
      </c>
      <c r="D4038" s="18">
        <v>735</v>
      </c>
      <c r="F4038" s="4"/>
    </row>
    <row r="4039" spans="2:6" ht="15" x14ac:dyDescent="0.25">
      <c r="B4039" s="17">
        <v>4840</v>
      </c>
      <c r="C4039" s="17" t="s">
        <v>3537</v>
      </c>
      <c r="D4039" s="18">
        <v>738</v>
      </c>
      <c r="F4039" s="4"/>
    </row>
    <row r="4040" spans="2:6" ht="15" x14ac:dyDescent="0.25">
      <c r="B4040" s="17">
        <v>4841</v>
      </c>
      <c r="C4040" s="17" t="s">
        <v>3536</v>
      </c>
      <c r="D4040" s="18">
        <v>751</v>
      </c>
      <c r="F4040" s="4"/>
    </row>
    <row r="4041" spans="2:6" ht="15" x14ac:dyDescent="0.25">
      <c r="B4041" s="17">
        <v>4842</v>
      </c>
      <c r="C4041" s="17" t="s">
        <v>3535</v>
      </c>
      <c r="D4041" s="18">
        <v>735</v>
      </c>
      <c r="F4041" s="4"/>
    </row>
    <row r="4042" spans="2:6" ht="15" x14ac:dyDescent="0.25">
      <c r="B4042" s="17">
        <v>4843</v>
      </c>
      <c r="C4042" s="17" t="s">
        <v>3534</v>
      </c>
      <c r="D4042" s="18">
        <v>764</v>
      </c>
      <c r="F4042" s="4"/>
    </row>
    <row r="4043" spans="2:6" ht="15" x14ac:dyDescent="0.25">
      <c r="B4043" s="17">
        <v>4844</v>
      </c>
      <c r="C4043" s="17" t="s">
        <v>3533</v>
      </c>
      <c r="D4043" s="18">
        <v>875</v>
      </c>
      <c r="F4043" s="4"/>
    </row>
    <row r="4044" spans="2:6" ht="15" x14ac:dyDescent="0.25">
      <c r="B4044" s="17">
        <v>4845</v>
      </c>
      <c r="C4044" s="17" t="s">
        <v>3532</v>
      </c>
      <c r="D4044" s="18">
        <v>902</v>
      </c>
      <c r="F4044" s="4"/>
    </row>
    <row r="4045" spans="2:6" ht="15" x14ac:dyDescent="0.25">
      <c r="B4045" s="17">
        <v>4846</v>
      </c>
      <c r="C4045" s="17" t="s">
        <v>3531</v>
      </c>
      <c r="D4045" s="18">
        <v>895</v>
      </c>
      <c r="F4045" s="4"/>
    </row>
    <row r="4046" spans="2:6" ht="15" x14ac:dyDescent="0.25">
      <c r="B4046" s="17">
        <v>4847</v>
      </c>
      <c r="C4046" s="17" t="s">
        <v>3530</v>
      </c>
      <c r="D4046" s="18">
        <v>900</v>
      </c>
      <c r="F4046" s="4"/>
    </row>
    <row r="4047" spans="2:6" ht="15" x14ac:dyDescent="0.25">
      <c r="B4047" s="17">
        <v>4848</v>
      </c>
      <c r="C4047" s="17" t="s">
        <v>3529</v>
      </c>
      <c r="D4047" s="18">
        <v>830</v>
      </c>
      <c r="F4047" s="4"/>
    </row>
    <row r="4048" spans="2:6" ht="15" x14ac:dyDescent="0.25">
      <c r="B4048" s="17">
        <v>4849</v>
      </c>
      <c r="C4048" s="17" t="s">
        <v>3389</v>
      </c>
      <c r="D4048" s="18">
        <v>870</v>
      </c>
      <c r="F4048" s="4"/>
    </row>
    <row r="4049" spans="2:6" ht="15" x14ac:dyDescent="0.25">
      <c r="B4049" s="17">
        <v>4850</v>
      </c>
      <c r="C4049" s="17" t="s">
        <v>3528</v>
      </c>
      <c r="D4049" s="18">
        <v>873</v>
      </c>
      <c r="F4049" s="4"/>
    </row>
    <row r="4050" spans="2:6" ht="15" x14ac:dyDescent="0.25">
      <c r="B4050" s="17">
        <v>4851</v>
      </c>
      <c r="C4050" s="17" t="s">
        <v>3527</v>
      </c>
      <c r="D4050" s="18">
        <v>696</v>
      </c>
      <c r="F4050" s="4"/>
    </row>
    <row r="4051" spans="2:6" ht="15" x14ac:dyDescent="0.25">
      <c r="B4051" s="17">
        <v>4852</v>
      </c>
      <c r="C4051" s="17" t="s">
        <v>3526</v>
      </c>
      <c r="D4051" s="18">
        <v>708</v>
      </c>
      <c r="F4051" s="4"/>
    </row>
    <row r="4052" spans="2:6" ht="15" x14ac:dyDescent="0.25">
      <c r="B4052" s="17">
        <v>4853</v>
      </c>
      <c r="C4052" s="17" t="s">
        <v>3525</v>
      </c>
      <c r="D4052" s="18">
        <v>679</v>
      </c>
      <c r="F4052" s="4"/>
    </row>
    <row r="4053" spans="2:6" ht="15" x14ac:dyDescent="0.25">
      <c r="B4053" s="17">
        <v>4854</v>
      </c>
      <c r="C4053" s="17" t="s">
        <v>3524</v>
      </c>
      <c r="D4053" s="18">
        <v>663</v>
      </c>
      <c r="F4053" s="4"/>
    </row>
    <row r="4054" spans="2:6" ht="15" x14ac:dyDescent="0.25">
      <c r="B4054" s="17">
        <v>4855</v>
      </c>
      <c r="C4054" s="17" t="s">
        <v>3523</v>
      </c>
      <c r="D4054" s="18">
        <v>639</v>
      </c>
      <c r="F4054" s="4"/>
    </row>
    <row r="4055" spans="2:6" ht="15" x14ac:dyDescent="0.25">
      <c r="B4055" s="17">
        <v>4856</v>
      </c>
      <c r="C4055" s="17" t="s">
        <v>3522</v>
      </c>
      <c r="D4055" s="18">
        <v>668</v>
      </c>
      <c r="F4055" s="4"/>
    </row>
    <row r="4056" spans="2:6" ht="15" x14ac:dyDescent="0.25">
      <c r="B4056" s="17">
        <v>4857</v>
      </c>
      <c r="C4056" s="17" t="s">
        <v>3521</v>
      </c>
      <c r="D4056" s="18">
        <v>637</v>
      </c>
      <c r="F4056" s="4"/>
    </row>
    <row r="4057" spans="2:6" ht="15" x14ac:dyDescent="0.25">
      <c r="B4057" s="17">
        <v>4858</v>
      </c>
      <c r="C4057" s="17" t="s">
        <v>3520</v>
      </c>
      <c r="D4057" s="18">
        <v>642</v>
      </c>
      <c r="F4057" s="4"/>
    </row>
    <row r="4058" spans="2:6" ht="15" x14ac:dyDescent="0.25">
      <c r="B4058" s="17">
        <v>4859</v>
      </c>
      <c r="C4058" s="17" t="s">
        <v>3519</v>
      </c>
      <c r="D4058" s="18">
        <v>673</v>
      </c>
      <c r="F4058" s="4"/>
    </row>
    <row r="4059" spans="2:6" ht="15" x14ac:dyDescent="0.25">
      <c r="B4059" s="17">
        <v>4860</v>
      </c>
      <c r="C4059" s="17" t="s">
        <v>3518</v>
      </c>
      <c r="D4059" s="18">
        <v>682</v>
      </c>
      <c r="F4059" s="4"/>
    </row>
    <row r="4060" spans="2:6" ht="15" x14ac:dyDescent="0.25">
      <c r="B4060" s="17">
        <v>4861</v>
      </c>
      <c r="C4060" s="17" t="s">
        <v>3517</v>
      </c>
      <c r="D4060" s="18">
        <v>754</v>
      </c>
      <c r="F4060" s="4"/>
    </row>
    <row r="4061" spans="2:6" ht="15" x14ac:dyDescent="0.25">
      <c r="B4061" s="17">
        <v>4862</v>
      </c>
      <c r="C4061" s="17" t="s">
        <v>3516</v>
      </c>
      <c r="D4061" s="18">
        <v>717</v>
      </c>
      <c r="F4061" s="4"/>
    </row>
    <row r="4062" spans="2:6" ht="15" x14ac:dyDescent="0.25">
      <c r="B4062" s="17">
        <v>4863</v>
      </c>
      <c r="C4062" s="17" t="s">
        <v>3515</v>
      </c>
      <c r="D4062" s="18">
        <v>701</v>
      </c>
      <c r="F4062" s="4"/>
    </row>
    <row r="4063" spans="2:6" ht="15" x14ac:dyDescent="0.25">
      <c r="B4063" s="17">
        <v>4864</v>
      </c>
      <c r="C4063" s="17" t="s">
        <v>3514</v>
      </c>
      <c r="D4063" s="18">
        <v>714</v>
      </c>
      <c r="F4063" s="4"/>
    </row>
    <row r="4064" spans="2:6" ht="15" x14ac:dyDescent="0.25">
      <c r="B4064" s="17">
        <v>4865</v>
      </c>
      <c r="C4064" s="17" t="s">
        <v>3513</v>
      </c>
      <c r="D4064" s="18">
        <v>752</v>
      </c>
      <c r="F4064" s="4"/>
    </row>
    <row r="4065" spans="2:6" ht="15" x14ac:dyDescent="0.25">
      <c r="B4065" s="17">
        <v>4866</v>
      </c>
      <c r="C4065" s="17" t="s">
        <v>3512</v>
      </c>
      <c r="D4065" s="18">
        <v>769</v>
      </c>
      <c r="F4065" s="4"/>
    </row>
    <row r="4066" spans="2:6" ht="15" x14ac:dyDescent="0.25">
      <c r="B4066" s="17">
        <v>4867</v>
      </c>
      <c r="C4066" s="17" t="s">
        <v>3511</v>
      </c>
      <c r="D4066" s="18">
        <v>763</v>
      </c>
      <c r="F4066" s="4"/>
    </row>
    <row r="4067" spans="2:6" ht="15" x14ac:dyDescent="0.25">
      <c r="B4067" s="17">
        <v>4868</v>
      </c>
      <c r="C4067" s="17" t="s">
        <v>3510</v>
      </c>
      <c r="D4067" s="18">
        <v>735</v>
      </c>
      <c r="F4067" s="4"/>
    </row>
    <row r="4068" spans="2:6" ht="15" x14ac:dyDescent="0.25">
      <c r="B4068" s="17">
        <v>4869</v>
      </c>
      <c r="C4068" s="17" t="s">
        <v>3509</v>
      </c>
      <c r="D4068" s="18">
        <v>752</v>
      </c>
      <c r="F4068" s="4"/>
    </row>
    <row r="4069" spans="2:6" ht="15" x14ac:dyDescent="0.25">
      <c r="B4069" s="17">
        <v>4870</v>
      </c>
      <c r="C4069" s="17" t="s">
        <v>3508</v>
      </c>
      <c r="D4069" s="18">
        <v>738</v>
      </c>
      <c r="F4069" s="4"/>
    </row>
    <row r="4070" spans="2:6" ht="15" x14ac:dyDescent="0.25">
      <c r="B4070" s="17">
        <v>4871</v>
      </c>
      <c r="C4070" s="17" t="s">
        <v>3507</v>
      </c>
      <c r="D4070" s="18">
        <v>758</v>
      </c>
      <c r="F4070" s="4"/>
    </row>
    <row r="4071" spans="2:6" ht="15" x14ac:dyDescent="0.25">
      <c r="B4071" s="17">
        <v>4872</v>
      </c>
      <c r="C4071" s="17" t="s">
        <v>3506</v>
      </c>
      <c r="D4071" s="18">
        <v>664</v>
      </c>
      <c r="F4071" s="4"/>
    </row>
    <row r="4072" spans="2:6" ht="15" x14ac:dyDescent="0.25">
      <c r="B4072" s="17">
        <v>4873</v>
      </c>
      <c r="C4072" s="17" t="s">
        <v>3505</v>
      </c>
      <c r="D4072" s="18">
        <v>661</v>
      </c>
      <c r="F4072" s="4"/>
    </row>
    <row r="4073" spans="2:6" ht="15" x14ac:dyDescent="0.25">
      <c r="B4073" s="17">
        <v>4874</v>
      </c>
      <c r="C4073" s="17" t="s">
        <v>3504</v>
      </c>
      <c r="D4073" s="18">
        <v>667</v>
      </c>
      <c r="F4073" s="4"/>
    </row>
    <row r="4074" spans="2:6" ht="15" x14ac:dyDescent="0.25">
      <c r="B4074" s="17">
        <v>4875</v>
      </c>
      <c r="C4074" s="17" t="s">
        <v>3503</v>
      </c>
      <c r="D4074" s="18">
        <v>694</v>
      </c>
      <c r="F4074" s="4"/>
    </row>
    <row r="4075" spans="2:6" ht="15" x14ac:dyDescent="0.25">
      <c r="B4075" s="17">
        <v>4876</v>
      </c>
      <c r="C4075" s="17" t="s">
        <v>3502</v>
      </c>
      <c r="D4075" s="18">
        <v>701</v>
      </c>
      <c r="F4075" s="4"/>
    </row>
    <row r="4076" spans="2:6" ht="15" x14ac:dyDescent="0.25">
      <c r="B4076" s="17">
        <v>4877</v>
      </c>
      <c r="C4076" s="17" t="s">
        <v>3501</v>
      </c>
      <c r="D4076" s="18">
        <v>724</v>
      </c>
      <c r="F4076" s="4"/>
    </row>
    <row r="4077" spans="2:6" ht="15" x14ac:dyDescent="0.25">
      <c r="B4077" s="17">
        <v>4878</v>
      </c>
      <c r="C4077" s="17" t="s">
        <v>1446</v>
      </c>
      <c r="D4077" s="18">
        <v>752</v>
      </c>
      <c r="F4077" s="4"/>
    </row>
    <row r="4078" spans="2:6" ht="15" x14ac:dyDescent="0.25">
      <c r="B4078" s="17">
        <v>4879</v>
      </c>
      <c r="C4078" s="17" t="s">
        <v>3500</v>
      </c>
      <c r="D4078" s="18">
        <v>685</v>
      </c>
      <c r="F4078" s="4"/>
    </row>
    <row r="4079" spans="2:6" ht="15" x14ac:dyDescent="0.25">
      <c r="B4079" s="17">
        <v>4901</v>
      </c>
      <c r="C4079" s="17" t="s">
        <v>3499</v>
      </c>
      <c r="D4079" s="18">
        <v>749</v>
      </c>
      <c r="F4079" s="4"/>
    </row>
    <row r="4080" spans="2:6" ht="15" x14ac:dyDescent="0.25">
      <c r="B4080" s="17">
        <v>4902</v>
      </c>
      <c r="C4080" s="17" t="s">
        <v>3498</v>
      </c>
      <c r="D4080" s="18">
        <v>799</v>
      </c>
      <c r="F4080" s="4"/>
    </row>
    <row r="4081" spans="2:6" ht="15" x14ac:dyDescent="0.25">
      <c r="B4081" s="17">
        <v>4903</v>
      </c>
      <c r="C4081" s="17" t="s">
        <v>3497</v>
      </c>
      <c r="D4081" s="18">
        <v>784</v>
      </c>
      <c r="F4081" s="4"/>
    </row>
    <row r="4082" spans="2:6" ht="15" x14ac:dyDescent="0.25">
      <c r="B4082" s="17">
        <v>4904</v>
      </c>
      <c r="C4082" s="17" t="s">
        <v>3496</v>
      </c>
      <c r="D4082" s="18">
        <v>756</v>
      </c>
      <c r="F4082" s="4"/>
    </row>
    <row r="4083" spans="2:6" ht="15" x14ac:dyDescent="0.25">
      <c r="B4083" s="17">
        <v>4905</v>
      </c>
      <c r="C4083" s="17" t="s">
        <v>3495</v>
      </c>
      <c r="D4083" s="18">
        <v>746</v>
      </c>
      <c r="F4083" s="4"/>
    </row>
    <row r="4084" spans="2:6" ht="15" x14ac:dyDescent="0.25">
      <c r="B4084" s="17">
        <v>4906</v>
      </c>
      <c r="C4084" s="17" t="s">
        <v>3494</v>
      </c>
      <c r="D4084" s="18">
        <v>725</v>
      </c>
      <c r="F4084" s="4"/>
    </row>
    <row r="4085" spans="2:6" ht="15" x14ac:dyDescent="0.25">
      <c r="B4085" s="17">
        <v>4907</v>
      </c>
      <c r="C4085" s="17" t="s">
        <v>3493</v>
      </c>
      <c r="D4085" s="18">
        <v>764</v>
      </c>
      <c r="F4085" s="4"/>
    </row>
    <row r="4086" spans="2:6" ht="15" x14ac:dyDescent="0.25">
      <c r="B4086" s="17">
        <v>4908</v>
      </c>
      <c r="C4086" s="17" t="s">
        <v>3492</v>
      </c>
      <c r="D4086" s="18">
        <v>797</v>
      </c>
      <c r="F4086" s="4"/>
    </row>
    <row r="4087" spans="2:6" ht="15" x14ac:dyDescent="0.25">
      <c r="B4087" s="17">
        <v>4909</v>
      </c>
      <c r="C4087" s="17" t="s">
        <v>3491</v>
      </c>
      <c r="D4087" s="18">
        <v>777</v>
      </c>
      <c r="F4087" s="4"/>
    </row>
    <row r="4088" spans="2:6" ht="15" x14ac:dyDescent="0.25">
      <c r="B4088" s="17">
        <v>4910</v>
      </c>
      <c r="C4088" s="17" t="s">
        <v>3490</v>
      </c>
      <c r="D4088" s="18">
        <v>784</v>
      </c>
      <c r="F4088" s="4"/>
    </row>
    <row r="4089" spans="2:6" ht="15" x14ac:dyDescent="0.25">
      <c r="B4089" s="17">
        <v>4911</v>
      </c>
      <c r="C4089" s="17" t="s">
        <v>3489</v>
      </c>
      <c r="D4089" s="18">
        <v>807</v>
      </c>
      <c r="F4089" s="4"/>
    </row>
    <row r="4090" spans="2:6" ht="15" x14ac:dyDescent="0.25">
      <c r="B4090" s="17">
        <v>4912</v>
      </c>
      <c r="C4090" s="17" t="s">
        <v>229</v>
      </c>
      <c r="D4090" s="18">
        <v>762</v>
      </c>
      <c r="F4090" s="4"/>
    </row>
    <row r="4091" spans="2:6" ht="15" x14ac:dyDescent="0.25">
      <c r="B4091" s="17">
        <v>4913</v>
      </c>
      <c r="C4091" s="17" t="s">
        <v>3488</v>
      </c>
      <c r="D4091" s="18">
        <v>803</v>
      </c>
      <c r="F4091" s="4"/>
    </row>
    <row r="4092" spans="2:6" ht="15" x14ac:dyDescent="0.25">
      <c r="B4092" s="17">
        <v>4914</v>
      </c>
      <c r="C4092" s="17" t="s">
        <v>3487</v>
      </c>
      <c r="D4092" s="18">
        <v>769</v>
      </c>
      <c r="F4092" s="4"/>
    </row>
    <row r="4093" spans="2:6" ht="15" x14ac:dyDescent="0.25">
      <c r="B4093" s="17">
        <v>4915</v>
      </c>
      <c r="C4093" s="17" t="s">
        <v>3486</v>
      </c>
      <c r="D4093" s="18">
        <v>760</v>
      </c>
      <c r="F4093" s="4"/>
    </row>
    <row r="4094" spans="2:6" ht="15" x14ac:dyDescent="0.25">
      <c r="B4094" s="17">
        <v>4916</v>
      </c>
      <c r="C4094" s="17" t="s">
        <v>3485</v>
      </c>
      <c r="D4094" s="18">
        <v>765</v>
      </c>
      <c r="F4094" s="4"/>
    </row>
    <row r="4095" spans="2:6" ht="15" x14ac:dyDescent="0.25">
      <c r="B4095" s="17">
        <v>4917</v>
      </c>
      <c r="C4095" s="17" t="s">
        <v>3484</v>
      </c>
      <c r="D4095" s="18">
        <v>755</v>
      </c>
      <c r="F4095" s="4"/>
    </row>
    <row r="4096" spans="2:6" ht="15" x14ac:dyDescent="0.25">
      <c r="B4096" s="17">
        <v>4918</v>
      </c>
      <c r="C4096" s="17" t="s">
        <v>3483</v>
      </c>
      <c r="D4096" s="18">
        <v>758</v>
      </c>
      <c r="F4096" s="4"/>
    </row>
    <row r="4097" spans="2:6" ht="15" x14ac:dyDescent="0.25">
      <c r="B4097" s="17">
        <v>4919</v>
      </c>
      <c r="C4097" s="17" t="s">
        <v>3482</v>
      </c>
      <c r="D4097" s="18">
        <v>753</v>
      </c>
      <c r="F4097" s="4"/>
    </row>
    <row r="4098" spans="2:6" ht="15" x14ac:dyDescent="0.25">
      <c r="B4098" s="17">
        <v>4920</v>
      </c>
      <c r="C4098" s="17" t="s">
        <v>3481</v>
      </c>
      <c r="D4098" s="18">
        <v>772</v>
      </c>
      <c r="F4098" s="4"/>
    </row>
    <row r="4099" spans="2:6" ht="15" x14ac:dyDescent="0.25">
      <c r="B4099" s="17">
        <v>4921</v>
      </c>
      <c r="C4099" s="17" t="s">
        <v>2712</v>
      </c>
      <c r="D4099" s="18">
        <v>794</v>
      </c>
      <c r="F4099" s="4"/>
    </row>
    <row r="4100" spans="2:6" ht="15" x14ac:dyDescent="0.25">
      <c r="B4100" s="17">
        <v>4922</v>
      </c>
      <c r="C4100" s="17" t="s">
        <v>3480</v>
      </c>
      <c r="D4100" s="18">
        <v>743</v>
      </c>
      <c r="F4100" s="4"/>
    </row>
    <row r="4101" spans="2:6" ht="15" x14ac:dyDescent="0.25">
      <c r="B4101" s="17">
        <v>4923</v>
      </c>
      <c r="C4101" s="17" t="s">
        <v>3479</v>
      </c>
      <c r="D4101" s="18">
        <v>768</v>
      </c>
      <c r="F4101" s="4"/>
    </row>
    <row r="4102" spans="2:6" ht="15" x14ac:dyDescent="0.25">
      <c r="B4102" s="17">
        <v>4924</v>
      </c>
      <c r="C4102" s="17" t="s">
        <v>3313</v>
      </c>
      <c r="D4102" s="18">
        <v>788</v>
      </c>
      <c r="F4102" s="4"/>
    </row>
    <row r="4103" spans="2:6" ht="15" x14ac:dyDescent="0.25">
      <c r="B4103" s="17">
        <v>4925</v>
      </c>
      <c r="C4103" s="17" t="s">
        <v>3478</v>
      </c>
      <c r="D4103" s="18">
        <v>764</v>
      </c>
      <c r="F4103" s="4"/>
    </row>
    <row r="4104" spans="2:6" ht="15" x14ac:dyDescent="0.25">
      <c r="B4104" s="17">
        <v>4926</v>
      </c>
      <c r="C4104" s="17" t="s">
        <v>3067</v>
      </c>
      <c r="D4104" s="18">
        <v>777</v>
      </c>
      <c r="F4104" s="4"/>
    </row>
    <row r="4105" spans="2:6" ht="15" x14ac:dyDescent="0.25">
      <c r="B4105" s="17">
        <v>4927</v>
      </c>
      <c r="C4105" s="17" t="s">
        <v>3477</v>
      </c>
      <c r="D4105" s="18">
        <v>744</v>
      </c>
      <c r="F4105" s="4"/>
    </row>
    <row r="4106" spans="2:6" ht="15" x14ac:dyDescent="0.25">
      <c r="B4106" s="17">
        <v>4928</v>
      </c>
      <c r="C4106" s="17" t="s">
        <v>3476</v>
      </c>
      <c r="D4106" s="18">
        <v>682</v>
      </c>
      <c r="F4106" s="4"/>
    </row>
    <row r="4107" spans="2:6" ht="15" x14ac:dyDescent="0.25">
      <c r="B4107" s="17">
        <v>4929</v>
      </c>
      <c r="C4107" s="17" t="s">
        <v>3475</v>
      </c>
      <c r="D4107" s="18">
        <v>681</v>
      </c>
      <c r="F4107" s="4"/>
    </row>
    <row r="4108" spans="2:6" ht="15" x14ac:dyDescent="0.25">
      <c r="B4108" s="17">
        <v>4930</v>
      </c>
      <c r="C4108" s="17" t="s">
        <v>3474</v>
      </c>
      <c r="D4108" s="18">
        <v>751</v>
      </c>
      <c r="F4108" s="4"/>
    </row>
    <row r="4109" spans="2:6" ht="15" x14ac:dyDescent="0.25">
      <c r="B4109" s="17">
        <v>4931</v>
      </c>
      <c r="C4109" s="17" t="s">
        <v>3473</v>
      </c>
      <c r="D4109" s="18">
        <v>720</v>
      </c>
      <c r="F4109" s="4"/>
    </row>
    <row r="4110" spans="2:6" ht="15" x14ac:dyDescent="0.25">
      <c r="B4110" s="17">
        <v>4932</v>
      </c>
      <c r="C4110" s="17" t="s">
        <v>3472</v>
      </c>
      <c r="D4110" s="18">
        <v>699</v>
      </c>
      <c r="F4110" s="4"/>
    </row>
    <row r="4111" spans="2:6" ht="15" x14ac:dyDescent="0.25">
      <c r="B4111" s="17">
        <v>4933</v>
      </c>
      <c r="C4111" s="17" t="s">
        <v>3471</v>
      </c>
      <c r="D4111" s="18">
        <v>730</v>
      </c>
      <c r="F4111" s="4"/>
    </row>
    <row r="4112" spans="2:6" ht="15" x14ac:dyDescent="0.25">
      <c r="B4112" s="17">
        <v>4934</v>
      </c>
      <c r="C4112" s="17" t="s">
        <v>3470</v>
      </c>
      <c r="D4112" s="18">
        <v>731</v>
      </c>
      <c r="F4112" s="4"/>
    </row>
    <row r="4113" spans="2:6" ht="15" x14ac:dyDescent="0.25">
      <c r="B4113" s="17">
        <v>4935</v>
      </c>
      <c r="C4113" s="17" t="s">
        <v>3469</v>
      </c>
      <c r="D4113" s="18">
        <v>719</v>
      </c>
      <c r="F4113" s="4"/>
    </row>
    <row r="4114" spans="2:6" ht="15" x14ac:dyDescent="0.25">
      <c r="B4114" s="17">
        <v>4936</v>
      </c>
      <c r="C4114" s="17" t="s">
        <v>3468</v>
      </c>
      <c r="D4114" s="18">
        <v>663</v>
      </c>
      <c r="F4114" s="4"/>
    </row>
    <row r="4115" spans="2:6" ht="15" x14ac:dyDescent="0.25">
      <c r="B4115" s="17">
        <v>4937</v>
      </c>
      <c r="C4115" s="17" t="s">
        <v>3467</v>
      </c>
      <c r="D4115" s="18">
        <v>739</v>
      </c>
      <c r="F4115" s="4"/>
    </row>
    <row r="4116" spans="2:6" ht="15" x14ac:dyDescent="0.25">
      <c r="B4116" s="17">
        <v>4938</v>
      </c>
      <c r="C4116" s="17" t="s">
        <v>3466</v>
      </c>
      <c r="D4116" s="18">
        <v>681</v>
      </c>
      <c r="F4116" s="4"/>
    </row>
    <row r="4117" spans="2:6" ht="15" x14ac:dyDescent="0.25">
      <c r="B4117" s="17">
        <v>4939</v>
      </c>
      <c r="C4117" s="17" t="s">
        <v>3465</v>
      </c>
      <c r="D4117" s="18">
        <v>705</v>
      </c>
      <c r="F4117" s="4"/>
    </row>
    <row r="4118" spans="2:6" ht="15" x14ac:dyDescent="0.25">
      <c r="B4118" s="17">
        <v>4940</v>
      </c>
      <c r="C4118" s="17" t="s">
        <v>3464</v>
      </c>
      <c r="D4118" s="18">
        <v>676</v>
      </c>
      <c r="F4118" s="4"/>
    </row>
    <row r="4119" spans="2:6" ht="15" x14ac:dyDescent="0.25">
      <c r="B4119" s="17">
        <v>4941</v>
      </c>
      <c r="C4119" s="17" t="s">
        <v>3463</v>
      </c>
      <c r="D4119" s="18">
        <v>686</v>
      </c>
      <c r="F4119" s="4"/>
    </row>
    <row r="4120" spans="2:6" ht="15" x14ac:dyDescent="0.25">
      <c r="B4120" s="17">
        <v>4942</v>
      </c>
      <c r="C4120" s="17" t="s">
        <v>3462</v>
      </c>
      <c r="D4120" s="18">
        <v>669</v>
      </c>
      <c r="F4120" s="4"/>
    </row>
    <row r="4121" spans="2:6" ht="15" x14ac:dyDescent="0.25">
      <c r="B4121" s="17">
        <v>4943</v>
      </c>
      <c r="C4121" s="17" t="s">
        <v>3461</v>
      </c>
      <c r="D4121" s="18">
        <v>704</v>
      </c>
      <c r="F4121" s="4"/>
    </row>
    <row r="4122" spans="2:6" ht="15" x14ac:dyDescent="0.25">
      <c r="B4122" s="17">
        <v>4944</v>
      </c>
      <c r="C4122" s="17" t="s">
        <v>3460</v>
      </c>
      <c r="D4122" s="18">
        <v>682</v>
      </c>
      <c r="F4122" s="4"/>
    </row>
    <row r="4123" spans="2:6" ht="15" x14ac:dyDescent="0.25">
      <c r="B4123" s="17">
        <v>4945</v>
      </c>
      <c r="C4123" s="17" t="s">
        <v>3459</v>
      </c>
      <c r="D4123" s="18">
        <v>649</v>
      </c>
      <c r="F4123" s="4"/>
    </row>
    <row r="4124" spans="2:6" ht="15" x14ac:dyDescent="0.25">
      <c r="B4124" s="17">
        <v>4946</v>
      </c>
      <c r="C4124" s="17" t="s">
        <v>2306</v>
      </c>
      <c r="D4124" s="18">
        <v>623</v>
      </c>
      <c r="F4124" s="4"/>
    </row>
    <row r="4125" spans="2:6" ht="15" x14ac:dyDescent="0.25">
      <c r="B4125" s="17">
        <v>4947</v>
      </c>
      <c r="C4125" s="17" t="s">
        <v>3458</v>
      </c>
      <c r="D4125" s="18">
        <v>650</v>
      </c>
      <c r="F4125" s="4"/>
    </row>
    <row r="4126" spans="2:6" ht="15" x14ac:dyDescent="0.25">
      <c r="B4126" s="17">
        <v>4948</v>
      </c>
      <c r="C4126" s="17" t="s">
        <v>3457</v>
      </c>
      <c r="D4126" s="18">
        <v>684</v>
      </c>
      <c r="F4126" s="4"/>
    </row>
    <row r="4127" spans="2:6" ht="15" x14ac:dyDescent="0.25">
      <c r="B4127" s="17">
        <v>4949</v>
      </c>
      <c r="C4127" s="17" t="s">
        <v>3097</v>
      </c>
      <c r="D4127" s="18">
        <v>703</v>
      </c>
      <c r="F4127" s="4"/>
    </row>
    <row r="4128" spans="2:6" ht="15" x14ac:dyDescent="0.25">
      <c r="B4128" s="17">
        <v>4950</v>
      </c>
      <c r="C4128" s="17" t="s">
        <v>3456</v>
      </c>
      <c r="D4128" s="18">
        <v>705</v>
      </c>
      <c r="F4128" s="4"/>
    </row>
    <row r="4129" spans="2:6" ht="15" x14ac:dyDescent="0.25">
      <c r="B4129" s="17">
        <v>4951</v>
      </c>
      <c r="C4129" s="17" t="s">
        <v>3309</v>
      </c>
      <c r="D4129" s="18">
        <v>615</v>
      </c>
      <c r="F4129" s="4"/>
    </row>
    <row r="4130" spans="2:6" ht="15" x14ac:dyDescent="0.25">
      <c r="B4130" s="17">
        <v>4952</v>
      </c>
      <c r="C4130" s="17" t="s">
        <v>3455</v>
      </c>
      <c r="D4130" s="18">
        <v>709</v>
      </c>
      <c r="F4130" s="4"/>
    </row>
    <row r="4131" spans="2:6" ht="15" x14ac:dyDescent="0.25">
      <c r="B4131" s="17">
        <v>4953</v>
      </c>
      <c r="C4131" s="17" t="s">
        <v>3454</v>
      </c>
      <c r="D4131" s="18">
        <v>671</v>
      </c>
      <c r="F4131" s="4"/>
    </row>
    <row r="4132" spans="2:6" ht="15" x14ac:dyDescent="0.25">
      <c r="B4132" s="17">
        <v>4954</v>
      </c>
      <c r="C4132" s="17" t="s">
        <v>3453</v>
      </c>
      <c r="D4132" s="18">
        <v>653</v>
      </c>
      <c r="F4132" s="4"/>
    </row>
    <row r="4133" spans="2:6" ht="15" x14ac:dyDescent="0.25">
      <c r="B4133" s="17">
        <v>4955</v>
      </c>
      <c r="C4133" s="17" t="s">
        <v>3452</v>
      </c>
      <c r="D4133" s="18">
        <v>750</v>
      </c>
      <c r="F4133" s="4"/>
    </row>
    <row r="4134" spans="2:6" ht="15" x14ac:dyDescent="0.25">
      <c r="B4134" s="17">
        <v>4956</v>
      </c>
      <c r="C4134" s="17" t="s">
        <v>3451</v>
      </c>
      <c r="D4134" s="18">
        <v>738</v>
      </c>
      <c r="F4134" s="4"/>
    </row>
    <row r="4135" spans="2:6" ht="15" x14ac:dyDescent="0.25">
      <c r="B4135" s="17">
        <v>4957</v>
      </c>
      <c r="C4135" s="17" t="s">
        <v>2820</v>
      </c>
      <c r="D4135" s="18">
        <v>780</v>
      </c>
      <c r="F4135" s="4"/>
    </row>
    <row r="4136" spans="2:6" ht="15" x14ac:dyDescent="0.25">
      <c r="B4136" s="17">
        <v>4958</v>
      </c>
      <c r="C4136" s="17" t="s">
        <v>3450</v>
      </c>
      <c r="D4136" s="18">
        <v>792</v>
      </c>
      <c r="F4136" s="4"/>
    </row>
    <row r="4137" spans="2:6" ht="15" x14ac:dyDescent="0.25">
      <c r="B4137" s="17">
        <v>4959</v>
      </c>
      <c r="C4137" s="17" t="s">
        <v>3449</v>
      </c>
      <c r="D4137" s="18">
        <v>744</v>
      </c>
      <c r="F4137" s="4"/>
    </row>
    <row r="4138" spans="2:6" ht="15" x14ac:dyDescent="0.25">
      <c r="B4138" s="17">
        <v>4960</v>
      </c>
      <c r="C4138" s="17" t="s">
        <v>2877</v>
      </c>
      <c r="D4138" s="18">
        <v>743</v>
      </c>
      <c r="F4138" s="4"/>
    </row>
    <row r="4139" spans="2:6" ht="15" x14ac:dyDescent="0.25">
      <c r="B4139" s="17">
        <v>4961</v>
      </c>
      <c r="C4139" s="17" t="s">
        <v>3448</v>
      </c>
      <c r="D4139" s="18">
        <v>739</v>
      </c>
      <c r="F4139" s="4"/>
    </row>
    <row r="4140" spans="2:6" ht="15" x14ac:dyDescent="0.25">
      <c r="B4140" s="17">
        <v>4962</v>
      </c>
      <c r="C4140" s="17" t="s">
        <v>3447</v>
      </c>
      <c r="D4140" s="18">
        <v>759</v>
      </c>
      <c r="F4140" s="4"/>
    </row>
    <row r="4141" spans="2:6" ht="15" x14ac:dyDescent="0.25">
      <c r="B4141" s="17">
        <v>4963</v>
      </c>
      <c r="C4141" s="17" t="s">
        <v>3446</v>
      </c>
      <c r="D4141" s="18">
        <v>769</v>
      </c>
      <c r="F4141" s="4"/>
    </row>
    <row r="4142" spans="2:6" ht="15" x14ac:dyDescent="0.25">
      <c r="B4142" s="17">
        <v>4964</v>
      </c>
      <c r="C4142" s="17" t="s">
        <v>3445</v>
      </c>
      <c r="D4142" s="18">
        <v>773</v>
      </c>
      <c r="F4142" s="4"/>
    </row>
    <row r="4143" spans="2:6" ht="15" x14ac:dyDescent="0.25">
      <c r="B4143" s="17">
        <v>4965</v>
      </c>
      <c r="C4143" s="17" t="s">
        <v>3444</v>
      </c>
      <c r="D4143" s="18">
        <v>746</v>
      </c>
      <c r="F4143" s="4"/>
    </row>
    <row r="4144" spans="2:6" ht="15" x14ac:dyDescent="0.25">
      <c r="B4144" s="17">
        <v>4966</v>
      </c>
      <c r="C4144" s="17" t="s">
        <v>3443</v>
      </c>
      <c r="D4144" s="18">
        <v>747</v>
      </c>
      <c r="F4144" s="4"/>
    </row>
    <row r="4145" spans="2:6" ht="15" x14ac:dyDescent="0.25">
      <c r="B4145" s="17">
        <v>4967</v>
      </c>
      <c r="C4145" s="17" t="s">
        <v>3442</v>
      </c>
      <c r="D4145" s="18">
        <v>780</v>
      </c>
      <c r="F4145" s="4"/>
    </row>
    <row r="4146" spans="2:6" ht="15" x14ac:dyDescent="0.25">
      <c r="B4146" s="17">
        <v>4968</v>
      </c>
      <c r="C4146" s="17" t="s">
        <v>3441</v>
      </c>
      <c r="D4146" s="18">
        <v>782</v>
      </c>
      <c r="F4146" s="4"/>
    </row>
    <row r="4147" spans="2:6" ht="15" x14ac:dyDescent="0.25">
      <c r="B4147" s="17">
        <v>4969</v>
      </c>
      <c r="C4147" s="17" t="s">
        <v>3440</v>
      </c>
      <c r="D4147" s="18">
        <v>733</v>
      </c>
      <c r="F4147" s="4"/>
    </row>
    <row r="4148" spans="2:6" ht="15" x14ac:dyDescent="0.25">
      <c r="B4148" s="17">
        <v>4970</v>
      </c>
      <c r="C4148" s="17" t="s">
        <v>3439</v>
      </c>
      <c r="D4148" s="18">
        <v>738</v>
      </c>
      <c r="F4148" s="4"/>
    </row>
    <row r="4149" spans="2:6" ht="15" x14ac:dyDescent="0.25">
      <c r="B4149" s="17">
        <v>4971</v>
      </c>
      <c r="C4149" s="17" t="s">
        <v>3438</v>
      </c>
      <c r="D4149" s="18">
        <v>774</v>
      </c>
      <c r="F4149" s="4"/>
    </row>
    <row r="4150" spans="2:6" ht="15" x14ac:dyDescent="0.25">
      <c r="B4150" s="17">
        <v>4972</v>
      </c>
      <c r="C4150" s="17" t="s">
        <v>3437</v>
      </c>
      <c r="D4150" s="18">
        <v>739</v>
      </c>
      <c r="F4150" s="4"/>
    </row>
    <row r="4151" spans="2:6" ht="15" x14ac:dyDescent="0.25">
      <c r="B4151" s="17">
        <v>4973</v>
      </c>
      <c r="C4151" s="17" t="s">
        <v>3436</v>
      </c>
      <c r="D4151" s="18">
        <v>733</v>
      </c>
      <c r="F4151" s="4"/>
    </row>
    <row r="4152" spans="2:6" ht="15" x14ac:dyDescent="0.25">
      <c r="B4152" s="17">
        <v>4974</v>
      </c>
      <c r="C4152" s="17" t="s">
        <v>3435</v>
      </c>
      <c r="D4152" s="18">
        <v>737</v>
      </c>
      <c r="F4152" s="4"/>
    </row>
    <row r="4153" spans="2:6" ht="15" x14ac:dyDescent="0.25">
      <c r="B4153" s="17">
        <v>4975</v>
      </c>
      <c r="C4153" s="17" t="s">
        <v>3434</v>
      </c>
      <c r="D4153" s="18">
        <v>808</v>
      </c>
      <c r="F4153" s="4"/>
    </row>
    <row r="4154" spans="2:6" ht="15" x14ac:dyDescent="0.25">
      <c r="B4154" s="17">
        <v>4976</v>
      </c>
      <c r="C4154" s="17" t="s">
        <v>3433</v>
      </c>
      <c r="D4154" s="18">
        <v>740</v>
      </c>
      <c r="F4154" s="4"/>
    </row>
    <row r="4155" spans="2:6" ht="15" x14ac:dyDescent="0.25">
      <c r="B4155" s="17">
        <v>5001</v>
      </c>
      <c r="C4155" s="17" t="s">
        <v>34</v>
      </c>
      <c r="D4155" s="18">
        <v>810</v>
      </c>
      <c r="F4155" s="4"/>
    </row>
    <row r="4156" spans="2:6" ht="15" x14ac:dyDescent="0.25">
      <c r="B4156" s="17">
        <v>5002</v>
      </c>
      <c r="C4156" s="17" t="s">
        <v>3432</v>
      </c>
      <c r="D4156" s="18">
        <v>841</v>
      </c>
      <c r="F4156" s="4"/>
    </row>
    <row r="4157" spans="2:6" ht="15" x14ac:dyDescent="0.25">
      <c r="B4157" s="17">
        <v>5003</v>
      </c>
      <c r="C4157" s="17" t="s">
        <v>3431</v>
      </c>
      <c r="D4157" s="18">
        <v>839</v>
      </c>
      <c r="F4157" s="4"/>
    </row>
    <row r="4158" spans="2:6" ht="15" x14ac:dyDescent="0.25">
      <c r="B4158" s="17">
        <v>5004</v>
      </c>
      <c r="C4158" s="17" t="s">
        <v>3430</v>
      </c>
      <c r="D4158" s="18">
        <v>830</v>
      </c>
      <c r="F4158" s="4"/>
    </row>
    <row r="4159" spans="2:6" ht="15" x14ac:dyDescent="0.25">
      <c r="B4159" s="17">
        <v>5005</v>
      </c>
      <c r="C4159" s="17" t="s">
        <v>3429</v>
      </c>
      <c r="D4159" s="18">
        <v>893</v>
      </c>
      <c r="F4159" s="4"/>
    </row>
    <row r="4160" spans="2:6" ht="15" x14ac:dyDescent="0.25">
      <c r="B4160" s="17">
        <v>5006</v>
      </c>
      <c r="C4160" s="17" t="s">
        <v>1660</v>
      </c>
      <c r="D4160" s="18">
        <v>859</v>
      </c>
      <c r="F4160" s="4"/>
    </row>
    <row r="4161" spans="2:6" ht="15" x14ac:dyDescent="0.25">
      <c r="B4161" s="17">
        <v>5007</v>
      </c>
      <c r="C4161" s="17" t="s">
        <v>3428</v>
      </c>
      <c r="D4161" s="18">
        <v>832</v>
      </c>
      <c r="F4161" s="4"/>
    </row>
    <row r="4162" spans="2:6" ht="15" x14ac:dyDescent="0.25">
      <c r="B4162" s="17">
        <v>5008</v>
      </c>
      <c r="C4162" s="17" t="s">
        <v>3427</v>
      </c>
      <c r="D4162" s="18">
        <v>756</v>
      </c>
      <c r="F4162" s="4"/>
    </row>
    <row r="4163" spans="2:6" ht="15" x14ac:dyDescent="0.25">
      <c r="B4163" s="17">
        <v>5009</v>
      </c>
      <c r="C4163" s="17" t="s">
        <v>3426</v>
      </c>
      <c r="D4163" s="18">
        <v>798</v>
      </c>
      <c r="F4163" s="4"/>
    </row>
    <row r="4164" spans="2:6" ht="15" x14ac:dyDescent="0.25">
      <c r="B4164" s="17">
        <v>5010</v>
      </c>
      <c r="C4164" s="17" t="s">
        <v>854</v>
      </c>
      <c r="D4164" s="18">
        <v>754</v>
      </c>
      <c r="F4164" s="4"/>
    </row>
    <row r="4165" spans="2:6" ht="15" x14ac:dyDescent="0.25">
      <c r="B4165" s="17">
        <v>5011</v>
      </c>
      <c r="C4165" s="17" t="s">
        <v>3425</v>
      </c>
      <c r="D4165" s="18">
        <v>824</v>
      </c>
      <c r="F4165" s="4"/>
    </row>
    <row r="4166" spans="2:6" ht="15" x14ac:dyDescent="0.25">
      <c r="B4166" s="17">
        <v>5012</v>
      </c>
      <c r="C4166" s="17" t="s">
        <v>3424</v>
      </c>
      <c r="D4166" s="18">
        <v>780</v>
      </c>
      <c r="F4166" s="4"/>
    </row>
    <row r="4167" spans="2:6" ht="15" x14ac:dyDescent="0.25">
      <c r="B4167" s="17">
        <v>5013</v>
      </c>
      <c r="C4167" s="17" t="s">
        <v>3423</v>
      </c>
      <c r="D4167" s="18">
        <v>786</v>
      </c>
      <c r="F4167" s="4"/>
    </row>
    <row r="4168" spans="2:6" ht="15" x14ac:dyDescent="0.25">
      <c r="B4168" s="17">
        <v>5014</v>
      </c>
      <c r="C4168" s="17" t="s">
        <v>3422</v>
      </c>
      <c r="D4168" s="18">
        <v>895</v>
      </c>
      <c r="F4168" s="4"/>
    </row>
    <row r="4169" spans="2:6" ht="15" x14ac:dyDescent="0.25">
      <c r="B4169" s="17">
        <v>5015</v>
      </c>
      <c r="C4169" s="17" t="s">
        <v>3421</v>
      </c>
      <c r="D4169" s="18">
        <v>775</v>
      </c>
      <c r="F4169" s="4"/>
    </row>
    <row r="4170" spans="2:6" ht="15" x14ac:dyDescent="0.25">
      <c r="B4170" s="17">
        <v>5016</v>
      </c>
      <c r="C4170" s="17" t="s">
        <v>2319</v>
      </c>
      <c r="D4170" s="18">
        <v>748</v>
      </c>
      <c r="F4170" s="4"/>
    </row>
    <row r="4171" spans="2:6" ht="15" x14ac:dyDescent="0.25">
      <c r="B4171" s="17">
        <v>5017</v>
      </c>
      <c r="C4171" s="17" t="s">
        <v>3420</v>
      </c>
      <c r="D4171" s="18">
        <v>770</v>
      </c>
      <c r="F4171" s="4"/>
    </row>
    <row r="4172" spans="2:6" ht="15" x14ac:dyDescent="0.25">
      <c r="B4172" s="17">
        <v>5018</v>
      </c>
      <c r="C4172" s="17" t="s">
        <v>3419</v>
      </c>
      <c r="D4172" s="18">
        <v>835</v>
      </c>
      <c r="F4172" s="4"/>
    </row>
    <row r="4173" spans="2:6" ht="15" x14ac:dyDescent="0.25">
      <c r="B4173" s="17">
        <v>5019</v>
      </c>
      <c r="C4173" s="17" t="s">
        <v>3418</v>
      </c>
      <c r="D4173" s="18">
        <v>828</v>
      </c>
      <c r="F4173" s="4"/>
    </row>
    <row r="4174" spans="2:6" ht="15" x14ac:dyDescent="0.25">
      <c r="B4174" s="17">
        <v>5020</v>
      </c>
      <c r="C4174" s="17" t="s">
        <v>3417</v>
      </c>
      <c r="D4174" s="18">
        <v>824</v>
      </c>
      <c r="F4174" s="4"/>
    </row>
    <row r="4175" spans="2:6" ht="15" x14ac:dyDescent="0.25">
      <c r="B4175" s="17">
        <v>5021</v>
      </c>
      <c r="C4175" s="17" t="s">
        <v>3416</v>
      </c>
      <c r="D4175" s="18">
        <v>740</v>
      </c>
      <c r="F4175" s="4"/>
    </row>
    <row r="4176" spans="2:6" ht="15" x14ac:dyDescent="0.25">
      <c r="B4176" s="17">
        <v>5022</v>
      </c>
      <c r="C4176" s="17" t="s">
        <v>3415</v>
      </c>
      <c r="D4176" s="18">
        <v>835</v>
      </c>
      <c r="F4176" s="4"/>
    </row>
    <row r="4177" spans="2:6" ht="15" x14ac:dyDescent="0.25">
      <c r="B4177" s="17">
        <v>5023</v>
      </c>
      <c r="C4177" s="17" t="s">
        <v>3414</v>
      </c>
      <c r="D4177" s="18">
        <v>786</v>
      </c>
      <c r="F4177" s="4"/>
    </row>
    <row r="4178" spans="2:6" ht="15" x14ac:dyDescent="0.25">
      <c r="B4178" s="17">
        <v>5024</v>
      </c>
      <c r="C4178" s="17" t="s">
        <v>3413</v>
      </c>
      <c r="D4178" s="18">
        <v>879</v>
      </c>
      <c r="F4178" s="4"/>
    </row>
    <row r="4179" spans="2:6" ht="15" x14ac:dyDescent="0.25">
      <c r="B4179" s="17">
        <v>5025</v>
      </c>
      <c r="C4179" s="17" t="s">
        <v>3412</v>
      </c>
      <c r="D4179" s="18">
        <v>819</v>
      </c>
      <c r="F4179" s="4"/>
    </row>
    <row r="4180" spans="2:6" ht="15" x14ac:dyDescent="0.25">
      <c r="B4180" s="17">
        <v>5026</v>
      </c>
      <c r="C4180" s="17" t="s">
        <v>3411</v>
      </c>
      <c r="D4180" s="18">
        <v>863</v>
      </c>
      <c r="F4180" s="4"/>
    </row>
    <row r="4181" spans="2:6" ht="15" x14ac:dyDescent="0.25">
      <c r="B4181" s="17">
        <v>5027</v>
      </c>
      <c r="C4181" s="17" t="s">
        <v>3410</v>
      </c>
      <c r="D4181" s="18">
        <v>881</v>
      </c>
      <c r="F4181" s="4"/>
    </row>
    <row r="4182" spans="2:6" ht="15" x14ac:dyDescent="0.25">
      <c r="B4182" s="17">
        <v>5028</v>
      </c>
      <c r="C4182" s="17" t="s">
        <v>3409</v>
      </c>
      <c r="D4182" s="18">
        <v>931</v>
      </c>
      <c r="F4182" s="4"/>
    </row>
    <row r="4183" spans="2:6" ht="15" x14ac:dyDescent="0.25">
      <c r="B4183" s="17">
        <v>5029</v>
      </c>
      <c r="C4183" s="17" t="s">
        <v>3408</v>
      </c>
      <c r="D4183" s="18">
        <v>715</v>
      </c>
      <c r="F4183" s="4"/>
    </row>
    <row r="4184" spans="2:6" ht="15" x14ac:dyDescent="0.25">
      <c r="B4184" s="17">
        <v>5030</v>
      </c>
      <c r="C4184" s="17" t="s">
        <v>3407</v>
      </c>
      <c r="D4184" s="18">
        <v>765</v>
      </c>
      <c r="F4184" s="4"/>
    </row>
    <row r="4185" spans="2:6" ht="15" x14ac:dyDescent="0.25">
      <c r="B4185" s="17">
        <v>5031</v>
      </c>
      <c r="C4185" s="17" t="s">
        <v>3406</v>
      </c>
      <c r="D4185" s="18">
        <v>690</v>
      </c>
      <c r="F4185" s="4"/>
    </row>
    <row r="4186" spans="2:6" ht="15" x14ac:dyDescent="0.25">
      <c r="B4186" s="17">
        <v>5032</v>
      </c>
      <c r="C4186" s="17" t="s">
        <v>3405</v>
      </c>
      <c r="D4186" s="18">
        <v>735</v>
      </c>
      <c r="F4186" s="4"/>
    </row>
    <row r="4187" spans="2:6" ht="15" x14ac:dyDescent="0.25">
      <c r="B4187" s="17">
        <v>5033</v>
      </c>
      <c r="C4187" s="17" t="s">
        <v>856</v>
      </c>
      <c r="D4187" s="18">
        <v>694</v>
      </c>
      <c r="F4187" s="4"/>
    </row>
    <row r="4188" spans="2:6" ht="15" x14ac:dyDescent="0.25">
      <c r="B4188" s="17">
        <v>5034</v>
      </c>
      <c r="C4188" s="17" t="s">
        <v>3404</v>
      </c>
      <c r="D4188" s="18">
        <v>704</v>
      </c>
      <c r="F4188" s="4"/>
    </row>
    <row r="4189" spans="2:6" ht="15" x14ac:dyDescent="0.25">
      <c r="B4189" s="17">
        <v>5035</v>
      </c>
      <c r="C4189" s="17" t="s">
        <v>3403</v>
      </c>
      <c r="D4189" s="18">
        <v>706</v>
      </c>
      <c r="F4189" s="4"/>
    </row>
    <row r="4190" spans="2:6" ht="15" x14ac:dyDescent="0.25">
      <c r="B4190" s="17">
        <v>5036</v>
      </c>
      <c r="C4190" s="17" t="s">
        <v>3402</v>
      </c>
      <c r="D4190" s="18">
        <v>680</v>
      </c>
      <c r="F4190" s="4"/>
    </row>
    <row r="4191" spans="2:6" ht="15" x14ac:dyDescent="0.25">
      <c r="B4191" s="17">
        <v>5037</v>
      </c>
      <c r="C4191" s="17" t="s">
        <v>3401</v>
      </c>
      <c r="D4191" s="18">
        <v>869</v>
      </c>
      <c r="F4191" s="4"/>
    </row>
    <row r="4192" spans="2:6" ht="15" x14ac:dyDescent="0.25">
      <c r="B4192" s="17">
        <v>5038</v>
      </c>
      <c r="C4192" s="17" t="s">
        <v>3400</v>
      </c>
      <c r="D4192" s="18">
        <v>756</v>
      </c>
      <c r="F4192" s="4"/>
    </row>
    <row r="4193" spans="2:6" ht="15" x14ac:dyDescent="0.25">
      <c r="B4193" s="17">
        <v>5039</v>
      </c>
      <c r="C4193" s="17" t="s">
        <v>3399</v>
      </c>
      <c r="D4193" s="18">
        <v>731</v>
      </c>
      <c r="F4193" s="4"/>
    </row>
    <row r="4194" spans="2:6" ht="15" x14ac:dyDescent="0.25">
      <c r="B4194" s="17">
        <v>5040</v>
      </c>
      <c r="C4194" s="17" t="s">
        <v>3398</v>
      </c>
      <c r="D4194" s="18">
        <v>804</v>
      </c>
      <c r="F4194" s="4"/>
    </row>
    <row r="4195" spans="2:6" ht="15" x14ac:dyDescent="0.25">
      <c r="B4195" s="17">
        <v>5041</v>
      </c>
      <c r="C4195" s="17" t="s">
        <v>564</v>
      </c>
      <c r="D4195" s="18">
        <v>715</v>
      </c>
      <c r="F4195" s="4"/>
    </row>
    <row r="4196" spans="2:6" ht="15" x14ac:dyDescent="0.25">
      <c r="B4196" s="17">
        <v>5042</v>
      </c>
      <c r="C4196" s="17" t="s">
        <v>3397</v>
      </c>
      <c r="D4196" s="18">
        <v>917</v>
      </c>
      <c r="F4196" s="4"/>
    </row>
    <row r="4197" spans="2:6" ht="15" x14ac:dyDescent="0.25">
      <c r="B4197" s="17">
        <v>5043</v>
      </c>
      <c r="C4197" s="17" t="s">
        <v>3396</v>
      </c>
      <c r="D4197" s="18">
        <v>870</v>
      </c>
      <c r="F4197" s="4"/>
    </row>
    <row r="4198" spans="2:6" ht="15" x14ac:dyDescent="0.25">
      <c r="B4198" s="17">
        <v>5044</v>
      </c>
      <c r="C4198" s="17" t="s">
        <v>3395</v>
      </c>
      <c r="D4198" s="18">
        <v>825</v>
      </c>
      <c r="F4198" s="4"/>
    </row>
    <row r="4199" spans="2:6" ht="15" x14ac:dyDescent="0.25">
      <c r="B4199" s="17">
        <v>5045</v>
      </c>
      <c r="C4199" s="17" t="s">
        <v>3394</v>
      </c>
      <c r="D4199" s="18">
        <v>759</v>
      </c>
      <c r="F4199" s="4"/>
    </row>
    <row r="4200" spans="2:6" ht="15" x14ac:dyDescent="0.25">
      <c r="B4200" s="17">
        <v>5046</v>
      </c>
      <c r="C4200" s="17" t="s">
        <v>3393</v>
      </c>
      <c r="D4200" s="18">
        <v>807</v>
      </c>
      <c r="F4200" s="4"/>
    </row>
    <row r="4201" spans="2:6" ht="15" x14ac:dyDescent="0.25">
      <c r="B4201" s="17">
        <v>5047</v>
      </c>
      <c r="C4201" s="17" t="s">
        <v>3392</v>
      </c>
      <c r="D4201" s="18">
        <v>847</v>
      </c>
      <c r="F4201" s="4"/>
    </row>
    <row r="4202" spans="2:6" ht="15" x14ac:dyDescent="0.25">
      <c r="B4202" s="17">
        <v>5048</v>
      </c>
      <c r="C4202" s="17" t="s">
        <v>3391</v>
      </c>
      <c r="D4202" s="18">
        <v>876</v>
      </c>
      <c r="F4202" s="4"/>
    </row>
    <row r="4203" spans="2:6" ht="15" x14ac:dyDescent="0.25">
      <c r="B4203" s="17">
        <v>5049</v>
      </c>
      <c r="C4203" s="17" t="s">
        <v>3390</v>
      </c>
      <c r="D4203" s="18">
        <v>846</v>
      </c>
      <c r="F4203" s="4"/>
    </row>
    <row r="4204" spans="2:6" ht="15" x14ac:dyDescent="0.25">
      <c r="B4204" s="17">
        <v>5050</v>
      </c>
      <c r="C4204" s="17" t="s">
        <v>3389</v>
      </c>
      <c r="D4204" s="18">
        <v>821</v>
      </c>
      <c r="F4204" s="4"/>
    </row>
    <row r="4205" spans="2:6" ht="15" x14ac:dyDescent="0.25">
      <c r="B4205" s="17">
        <v>5051</v>
      </c>
      <c r="C4205" s="17" t="s">
        <v>3388</v>
      </c>
      <c r="D4205" s="18">
        <v>829</v>
      </c>
      <c r="F4205" s="4"/>
    </row>
    <row r="4206" spans="2:6" ht="15" x14ac:dyDescent="0.25">
      <c r="B4206" s="17">
        <v>5052</v>
      </c>
      <c r="C4206" s="17" t="s">
        <v>3387</v>
      </c>
      <c r="D4206" s="18">
        <v>824</v>
      </c>
      <c r="F4206" s="4"/>
    </row>
    <row r="4207" spans="2:6" ht="15" x14ac:dyDescent="0.25">
      <c r="B4207" s="17">
        <v>5053</v>
      </c>
      <c r="C4207" s="17" t="s">
        <v>3386</v>
      </c>
      <c r="D4207" s="18">
        <v>827</v>
      </c>
      <c r="F4207" s="4"/>
    </row>
    <row r="4208" spans="2:6" ht="15" x14ac:dyDescent="0.25">
      <c r="B4208" s="17">
        <v>5054</v>
      </c>
      <c r="C4208" s="17" t="s">
        <v>3385</v>
      </c>
      <c r="D4208" s="18">
        <v>848</v>
      </c>
      <c r="F4208" s="4"/>
    </row>
    <row r="4209" spans="2:6" ht="15" x14ac:dyDescent="0.25">
      <c r="B4209" s="17">
        <v>5055</v>
      </c>
      <c r="C4209" s="17" t="s">
        <v>3384</v>
      </c>
      <c r="D4209" s="18">
        <v>783</v>
      </c>
      <c r="F4209" s="4"/>
    </row>
    <row r="4210" spans="2:6" ht="15" x14ac:dyDescent="0.25">
      <c r="B4210" s="17">
        <v>5056</v>
      </c>
      <c r="C4210" s="17" t="s">
        <v>3383</v>
      </c>
      <c r="D4210" s="18">
        <v>840</v>
      </c>
      <c r="F4210" s="4"/>
    </row>
    <row r="4211" spans="2:6" ht="15" x14ac:dyDescent="0.25">
      <c r="B4211" s="17">
        <v>5057</v>
      </c>
      <c r="C4211" s="17" t="s">
        <v>3382</v>
      </c>
      <c r="D4211" s="18">
        <v>827</v>
      </c>
      <c r="F4211" s="4"/>
    </row>
    <row r="4212" spans="2:6" ht="15" x14ac:dyDescent="0.25">
      <c r="B4212" s="17">
        <v>5058</v>
      </c>
      <c r="C4212" s="17" t="s">
        <v>3381</v>
      </c>
      <c r="D4212" s="18">
        <v>814</v>
      </c>
      <c r="F4212" s="4"/>
    </row>
    <row r="4213" spans="2:6" ht="15" x14ac:dyDescent="0.25">
      <c r="B4213" s="17">
        <v>5059</v>
      </c>
      <c r="C4213" s="17" t="s">
        <v>3380</v>
      </c>
      <c r="D4213" s="18">
        <v>810</v>
      </c>
      <c r="F4213" s="4"/>
    </row>
    <row r="4214" spans="2:6" ht="15" x14ac:dyDescent="0.25">
      <c r="B4214" s="17">
        <v>5060</v>
      </c>
      <c r="C4214" s="17" t="s">
        <v>3379</v>
      </c>
      <c r="D4214" s="18">
        <v>780</v>
      </c>
      <c r="F4214" s="4"/>
    </row>
    <row r="4215" spans="2:6" ht="15" x14ac:dyDescent="0.25">
      <c r="B4215" s="17">
        <v>5061</v>
      </c>
      <c r="C4215" s="17" t="s">
        <v>3378</v>
      </c>
      <c r="D4215" s="18">
        <v>790</v>
      </c>
      <c r="F4215" s="4"/>
    </row>
    <row r="4216" spans="2:6" ht="15" x14ac:dyDescent="0.25">
      <c r="B4216" s="17">
        <v>5062</v>
      </c>
      <c r="C4216" s="17" t="s">
        <v>3377</v>
      </c>
      <c r="D4216" s="18">
        <v>775</v>
      </c>
      <c r="F4216" s="4"/>
    </row>
    <row r="4217" spans="2:6" ht="15" x14ac:dyDescent="0.25">
      <c r="B4217" s="17">
        <v>5063</v>
      </c>
      <c r="C4217" s="17" t="s">
        <v>3376</v>
      </c>
      <c r="D4217" s="18">
        <v>798</v>
      </c>
      <c r="F4217" s="4"/>
    </row>
    <row r="4218" spans="2:6" ht="15" x14ac:dyDescent="0.25">
      <c r="B4218" s="17">
        <v>5064</v>
      </c>
      <c r="C4218" s="17" t="s">
        <v>3375</v>
      </c>
      <c r="D4218" s="18">
        <v>848</v>
      </c>
      <c r="F4218" s="4"/>
    </row>
    <row r="4219" spans="2:6" ht="15" x14ac:dyDescent="0.25">
      <c r="B4219" s="17">
        <v>5065</v>
      </c>
      <c r="C4219" s="17" t="s">
        <v>3374</v>
      </c>
      <c r="D4219" s="18">
        <v>733</v>
      </c>
      <c r="F4219" s="4"/>
    </row>
    <row r="4220" spans="2:6" ht="15" x14ac:dyDescent="0.25">
      <c r="B4220" s="17">
        <v>5066</v>
      </c>
      <c r="C4220" s="17" t="s">
        <v>3373</v>
      </c>
      <c r="D4220" s="18">
        <v>922</v>
      </c>
      <c r="F4220" s="4"/>
    </row>
    <row r="4221" spans="2:6" ht="15" x14ac:dyDescent="0.25">
      <c r="B4221" s="17">
        <v>5067</v>
      </c>
      <c r="C4221" s="17" t="s">
        <v>3372</v>
      </c>
      <c r="D4221" s="18">
        <v>857</v>
      </c>
      <c r="F4221" s="4"/>
    </row>
    <row r="4222" spans="2:6" ht="15" x14ac:dyDescent="0.25">
      <c r="B4222" s="17">
        <v>5068</v>
      </c>
      <c r="C4222" s="17" t="s">
        <v>3371</v>
      </c>
      <c r="D4222" s="18">
        <v>986</v>
      </c>
      <c r="F4222" s="4"/>
    </row>
    <row r="4223" spans="2:6" ht="15" x14ac:dyDescent="0.25">
      <c r="B4223" s="17">
        <v>5069</v>
      </c>
      <c r="C4223" s="17" t="s">
        <v>3370</v>
      </c>
      <c r="D4223" s="18">
        <v>1174</v>
      </c>
      <c r="F4223" s="4"/>
    </row>
    <row r="4224" spans="2:6" ht="15" x14ac:dyDescent="0.25">
      <c r="B4224" s="17">
        <v>5070</v>
      </c>
      <c r="C4224" s="17" t="s">
        <v>3369</v>
      </c>
      <c r="D4224" s="18">
        <v>988</v>
      </c>
      <c r="F4224" s="4"/>
    </row>
    <row r="4225" spans="2:6" ht="15" x14ac:dyDescent="0.25">
      <c r="B4225" s="17">
        <v>5071</v>
      </c>
      <c r="C4225" s="17" t="s">
        <v>3368</v>
      </c>
      <c r="D4225" s="18">
        <v>702</v>
      </c>
      <c r="F4225" s="4"/>
    </row>
    <row r="4226" spans="2:6" ht="15" x14ac:dyDescent="0.25">
      <c r="B4226" s="17">
        <v>5072</v>
      </c>
      <c r="C4226" s="17" t="s">
        <v>3367</v>
      </c>
      <c r="D4226" s="18">
        <v>700</v>
      </c>
      <c r="F4226" s="4"/>
    </row>
    <row r="4227" spans="2:6" ht="15" x14ac:dyDescent="0.25">
      <c r="B4227" s="17">
        <v>5073</v>
      </c>
      <c r="C4227" s="17" t="s">
        <v>3366</v>
      </c>
      <c r="D4227" s="18">
        <v>697</v>
      </c>
      <c r="F4227" s="4"/>
    </row>
    <row r="4228" spans="2:6" ht="15" x14ac:dyDescent="0.25">
      <c r="B4228" s="17">
        <v>5074</v>
      </c>
      <c r="C4228" s="17" t="s">
        <v>3365</v>
      </c>
      <c r="D4228" s="18">
        <v>701</v>
      </c>
      <c r="F4228" s="4"/>
    </row>
    <row r="4229" spans="2:6" ht="15" x14ac:dyDescent="0.25">
      <c r="B4229" s="17">
        <v>5075</v>
      </c>
      <c r="C4229" s="17" t="s">
        <v>3364</v>
      </c>
      <c r="D4229" s="18">
        <v>699</v>
      </c>
      <c r="F4229" s="4"/>
    </row>
    <row r="4230" spans="2:6" ht="15" x14ac:dyDescent="0.25">
      <c r="B4230" s="17">
        <v>5076</v>
      </c>
      <c r="C4230" s="17" t="s">
        <v>3363</v>
      </c>
      <c r="D4230" s="18">
        <v>686</v>
      </c>
      <c r="F4230" s="4"/>
    </row>
    <row r="4231" spans="2:6" ht="15" x14ac:dyDescent="0.25">
      <c r="B4231" s="17">
        <v>5077</v>
      </c>
      <c r="C4231" s="17" t="s">
        <v>3362</v>
      </c>
      <c r="D4231" s="18">
        <v>674</v>
      </c>
      <c r="F4231" s="4"/>
    </row>
    <row r="4232" spans="2:6" ht="15" x14ac:dyDescent="0.25">
      <c r="B4232" s="17">
        <v>5078</v>
      </c>
      <c r="C4232" s="17" t="s">
        <v>3361</v>
      </c>
      <c r="D4232" s="18">
        <v>697</v>
      </c>
      <c r="F4232" s="4"/>
    </row>
    <row r="4233" spans="2:6" ht="15" x14ac:dyDescent="0.25">
      <c r="B4233" s="17">
        <v>5079</v>
      </c>
      <c r="C4233" s="17" t="s">
        <v>3360</v>
      </c>
      <c r="D4233" s="18">
        <v>717</v>
      </c>
      <c r="F4233" s="4"/>
    </row>
    <row r="4234" spans="2:6" ht="15" x14ac:dyDescent="0.25">
      <c r="B4234" s="17">
        <v>5080</v>
      </c>
      <c r="C4234" s="17" t="s">
        <v>3359</v>
      </c>
      <c r="D4234" s="18">
        <v>691</v>
      </c>
      <c r="F4234" s="4"/>
    </row>
    <row r="4235" spans="2:6" ht="15" x14ac:dyDescent="0.25">
      <c r="B4235" s="17">
        <v>5081</v>
      </c>
      <c r="C4235" s="17" t="s">
        <v>2445</v>
      </c>
      <c r="D4235" s="18">
        <v>723</v>
      </c>
      <c r="F4235" s="4"/>
    </row>
    <row r="4236" spans="2:6" ht="15" x14ac:dyDescent="0.25">
      <c r="B4236" s="17">
        <v>5082</v>
      </c>
      <c r="C4236" s="17" t="s">
        <v>3358</v>
      </c>
      <c r="D4236" s="18">
        <v>748</v>
      </c>
      <c r="F4236" s="4"/>
    </row>
    <row r="4237" spans="2:6" ht="15" x14ac:dyDescent="0.25">
      <c r="B4237" s="17">
        <v>5083</v>
      </c>
      <c r="C4237" s="17" t="s">
        <v>3357</v>
      </c>
      <c r="D4237" s="18">
        <v>756</v>
      </c>
      <c r="F4237" s="4"/>
    </row>
    <row r="4238" spans="2:6" ht="15" x14ac:dyDescent="0.25">
      <c r="B4238" s="17">
        <v>5084</v>
      </c>
      <c r="C4238" s="17" t="s">
        <v>3356</v>
      </c>
      <c r="D4238" s="18">
        <v>744</v>
      </c>
      <c r="F4238" s="4"/>
    </row>
    <row r="4239" spans="2:6" ht="15" x14ac:dyDescent="0.25">
      <c r="B4239" s="17">
        <v>5085</v>
      </c>
      <c r="C4239" s="17" t="s">
        <v>3355</v>
      </c>
      <c r="D4239" s="18">
        <v>797</v>
      </c>
      <c r="F4239" s="4"/>
    </row>
    <row r="4240" spans="2:6" ht="15" x14ac:dyDescent="0.25">
      <c r="B4240" s="17">
        <v>5086</v>
      </c>
      <c r="C4240" s="17" t="s">
        <v>3354</v>
      </c>
      <c r="D4240" s="18">
        <v>721</v>
      </c>
      <c r="F4240" s="4"/>
    </row>
    <row r="4241" spans="2:6" ht="15" x14ac:dyDescent="0.25">
      <c r="B4241" s="17">
        <v>5087</v>
      </c>
      <c r="C4241" s="17" t="s">
        <v>3353</v>
      </c>
      <c r="D4241" s="18">
        <v>753</v>
      </c>
      <c r="F4241" s="4"/>
    </row>
    <row r="4242" spans="2:6" ht="15" x14ac:dyDescent="0.25">
      <c r="B4242" s="17">
        <v>5088</v>
      </c>
      <c r="C4242" s="17" t="s">
        <v>3352</v>
      </c>
      <c r="D4242" s="18">
        <v>797</v>
      </c>
      <c r="F4242" s="4"/>
    </row>
    <row r="4243" spans="2:6" ht="15" x14ac:dyDescent="0.25">
      <c r="B4243" s="17">
        <v>5089</v>
      </c>
      <c r="C4243" s="17" t="s">
        <v>3351</v>
      </c>
      <c r="D4243" s="18">
        <v>732</v>
      </c>
      <c r="F4243" s="4"/>
    </row>
    <row r="4244" spans="2:6" ht="15" x14ac:dyDescent="0.25">
      <c r="B4244" s="17">
        <v>5090</v>
      </c>
      <c r="C4244" s="17" t="s">
        <v>3350</v>
      </c>
      <c r="D4244" s="18">
        <v>696</v>
      </c>
      <c r="F4244" s="4"/>
    </row>
    <row r="4245" spans="2:6" ht="15" x14ac:dyDescent="0.25">
      <c r="B4245" s="17">
        <v>5091</v>
      </c>
      <c r="C4245" s="17" t="s">
        <v>2530</v>
      </c>
      <c r="D4245" s="18">
        <v>700</v>
      </c>
      <c r="F4245" s="4"/>
    </row>
    <row r="4246" spans="2:6" ht="15" x14ac:dyDescent="0.25">
      <c r="B4246" s="17">
        <v>5092</v>
      </c>
      <c r="C4246" s="17" t="s">
        <v>3349</v>
      </c>
      <c r="D4246" s="18">
        <v>743</v>
      </c>
      <c r="F4246" s="4"/>
    </row>
    <row r="4247" spans="2:6" ht="15" x14ac:dyDescent="0.25">
      <c r="B4247" s="17">
        <v>5093</v>
      </c>
      <c r="C4247" s="17" t="s">
        <v>3348</v>
      </c>
      <c r="D4247" s="18">
        <v>724</v>
      </c>
      <c r="F4247" s="4"/>
    </row>
    <row r="4248" spans="2:6" ht="15" x14ac:dyDescent="0.25">
      <c r="B4248" s="17">
        <v>5094</v>
      </c>
      <c r="C4248" s="17" t="s">
        <v>3347</v>
      </c>
      <c r="D4248" s="18">
        <v>761</v>
      </c>
      <c r="F4248" s="4"/>
    </row>
    <row r="4249" spans="2:6" ht="15" x14ac:dyDescent="0.25">
      <c r="B4249" s="17">
        <v>5095</v>
      </c>
      <c r="C4249" s="17" t="s">
        <v>3346</v>
      </c>
      <c r="D4249" s="18">
        <v>725</v>
      </c>
      <c r="F4249" s="4"/>
    </row>
    <row r="4250" spans="2:6" ht="15" x14ac:dyDescent="0.25">
      <c r="B4250" s="17">
        <v>5096</v>
      </c>
      <c r="C4250" s="17" t="s">
        <v>3345</v>
      </c>
      <c r="D4250" s="18">
        <v>789</v>
      </c>
      <c r="F4250" s="4"/>
    </row>
    <row r="4251" spans="2:6" ht="15" x14ac:dyDescent="0.25">
      <c r="B4251" s="17">
        <v>5097</v>
      </c>
      <c r="C4251" s="17" t="s">
        <v>3344</v>
      </c>
      <c r="D4251" s="18">
        <v>739</v>
      </c>
      <c r="F4251" s="4"/>
    </row>
    <row r="4252" spans="2:6" ht="15" x14ac:dyDescent="0.25">
      <c r="B4252" s="17">
        <v>5098</v>
      </c>
      <c r="C4252" s="17" t="s">
        <v>3343</v>
      </c>
      <c r="D4252" s="18">
        <v>750</v>
      </c>
      <c r="F4252" s="4"/>
    </row>
    <row r="4253" spans="2:6" ht="15" x14ac:dyDescent="0.25">
      <c r="B4253" s="17">
        <v>5099</v>
      </c>
      <c r="C4253" s="17" t="s">
        <v>2898</v>
      </c>
      <c r="D4253" s="18">
        <v>808</v>
      </c>
      <c r="F4253" s="4"/>
    </row>
    <row r="4254" spans="2:6" ht="15" x14ac:dyDescent="0.25">
      <c r="B4254" s="17">
        <v>5100</v>
      </c>
      <c r="C4254" s="17" t="s">
        <v>3342</v>
      </c>
      <c r="D4254" s="18">
        <v>759</v>
      </c>
      <c r="F4254" s="4"/>
    </row>
    <row r="4255" spans="2:6" ht="15" x14ac:dyDescent="0.25">
      <c r="B4255" s="17">
        <v>5101</v>
      </c>
      <c r="C4255" s="17" t="s">
        <v>3341</v>
      </c>
      <c r="D4255" s="18">
        <v>849</v>
      </c>
      <c r="F4255" s="4"/>
    </row>
    <row r="4256" spans="2:6" ht="15" x14ac:dyDescent="0.25">
      <c r="B4256" s="17">
        <v>5102</v>
      </c>
      <c r="C4256" s="17" t="s">
        <v>3340</v>
      </c>
      <c r="D4256" s="18">
        <v>790</v>
      </c>
      <c r="F4256" s="4"/>
    </row>
    <row r="4257" spans="2:6" ht="15" x14ac:dyDescent="0.25">
      <c r="B4257" s="17">
        <v>5103</v>
      </c>
      <c r="C4257" s="17" t="s">
        <v>2912</v>
      </c>
      <c r="D4257" s="18">
        <v>871</v>
      </c>
      <c r="F4257" s="4"/>
    </row>
    <row r="4258" spans="2:6" ht="15" x14ac:dyDescent="0.25">
      <c r="B4258" s="17">
        <v>5104</v>
      </c>
      <c r="C4258" s="17" t="s">
        <v>3339</v>
      </c>
      <c r="D4258" s="18">
        <v>881</v>
      </c>
      <c r="F4258" s="4"/>
    </row>
    <row r="4259" spans="2:6" ht="15" x14ac:dyDescent="0.25">
      <c r="B4259" s="17">
        <v>5105</v>
      </c>
      <c r="C4259" s="17" t="s">
        <v>3338</v>
      </c>
      <c r="D4259" s="18">
        <v>918</v>
      </c>
      <c r="F4259" s="4"/>
    </row>
    <row r="4260" spans="2:6" ht="15" x14ac:dyDescent="0.25">
      <c r="B4260" s="17">
        <v>5106</v>
      </c>
      <c r="C4260" s="17" t="s">
        <v>2463</v>
      </c>
      <c r="D4260" s="18">
        <v>775</v>
      </c>
      <c r="F4260" s="4"/>
    </row>
    <row r="4261" spans="2:6" ht="15" x14ac:dyDescent="0.25">
      <c r="B4261" s="17">
        <v>5107</v>
      </c>
      <c r="C4261" s="17" t="s">
        <v>3337</v>
      </c>
      <c r="D4261" s="18">
        <v>874</v>
      </c>
      <c r="F4261" s="4"/>
    </row>
    <row r="4262" spans="2:6" ht="15" x14ac:dyDescent="0.25">
      <c r="B4262" s="17">
        <v>5108</v>
      </c>
      <c r="C4262" s="17" t="s">
        <v>3336</v>
      </c>
      <c r="D4262" s="18">
        <v>871</v>
      </c>
      <c r="F4262" s="4"/>
    </row>
    <row r="4263" spans="2:6" ht="15" x14ac:dyDescent="0.25">
      <c r="B4263" s="17">
        <v>5109</v>
      </c>
      <c r="C4263" s="17" t="s">
        <v>3335</v>
      </c>
      <c r="D4263" s="18">
        <v>1033</v>
      </c>
      <c r="F4263" s="4"/>
    </row>
    <row r="4264" spans="2:6" ht="15" x14ac:dyDescent="0.25">
      <c r="B4264" s="17">
        <v>5110</v>
      </c>
      <c r="C4264" s="17" t="s">
        <v>3334</v>
      </c>
      <c r="D4264" s="18">
        <v>912</v>
      </c>
      <c r="F4264" s="4"/>
    </row>
    <row r="4265" spans="2:6" ht="15" x14ac:dyDescent="0.25">
      <c r="B4265" s="17">
        <v>5111</v>
      </c>
      <c r="C4265" s="17" t="s">
        <v>3333</v>
      </c>
      <c r="D4265" s="18">
        <v>848</v>
      </c>
      <c r="F4265" s="4"/>
    </row>
    <row r="4266" spans="2:6" ht="15" x14ac:dyDescent="0.25">
      <c r="B4266" s="17">
        <v>5112</v>
      </c>
      <c r="C4266" s="17" t="s">
        <v>3332</v>
      </c>
      <c r="D4266" s="18">
        <v>924</v>
      </c>
      <c r="F4266" s="4"/>
    </row>
    <row r="4267" spans="2:6" ht="15" x14ac:dyDescent="0.25">
      <c r="B4267" s="17">
        <v>5113</v>
      </c>
      <c r="C4267" s="17" t="s">
        <v>3331</v>
      </c>
      <c r="D4267" s="18">
        <v>1003</v>
      </c>
      <c r="F4267" s="4"/>
    </row>
    <row r="4268" spans="2:6" ht="15" x14ac:dyDescent="0.25">
      <c r="B4268" s="17">
        <v>5114</v>
      </c>
      <c r="C4268" s="17" t="s">
        <v>3317</v>
      </c>
      <c r="D4268" s="18">
        <v>1056</v>
      </c>
      <c r="F4268" s="4"/>
    </row>
    <row r="4269" spans="2:6" ht="15" x14ac:dyDescent="0.25">
      <c r="B4269" s="17">
        <v>5115</v>
      </c>
      <c r="C4269" s="17" t="s">
        <v>3330</v>
      </c>
      <c r="D4269" s="18">
        <v>1062</v>
      </c>
      <c r="F4269" s="4"/>
    </row>
    <row r="4270" spans="2:6" ht="15" x14ac:dyDescent="0.25">
      <c r="B4270" s="17">
        <v>5116</v>
      </c>
      <c r="C4270" s="17" t="s">
        <v>3329</v>
      </c>
      <c r="D4270" s="18">
        <v>1165</v>
      </c>
      <c r="F4270" s="4"/>
    </row>
    <row r="4271" spans="2:6" ht="15" x14ac:dyDescent="0.25">
      <c r="B4271" s="17">
        <v>5117</v>
      </c>
      <c r="C4271" s="17" t="s">
        <v>3328</v>
      </c>
      <c r="D4271" s="18">
        <v>1193</v>
      </c>
      <c r="F4271" s="4"/>
    </row>
    <row r="4272" spans="2:6" ht="15" x14ac:dyDescent="0.25">
      <c r="B4272" s="17">
        <v>5118</v>
      </c>
      <c r="C4272" s="17" t="s">
        <v>3293</v>
      </c>
      <c r="D4272" s="18">
        <v>729</v>
      </c>
      <c r="F4272" s="4"/>
    </row>
    <row r="4273" spans="2:6" ht="15" x14ac:dyDescent="0.25">
      <c r="B4273" s="17">
        <v>5119</v>
      </c>
      <c r="C4273" s="17" t="s">
        <v>3327</v>
      </c>
      <c r="D4273" s="18">
        <v>704</v>
      </c>
      <c r="F4273" s="4"/>
    </row>
    <row r="4274" spans="2:6" ht="15" x14ac:dyDescent="0.25">
      <c r="B4274" s="17">
        <v>5120</v>
      </c>
      <c r="C4274" s="17" t="s">
        <v>3326</v>
      </c>
      <c r="D4274" s="18">
        <v>690</v>
      </c>
      <c r="F4274" s="4"/>
    </row>
    <row r="4275" spans="2:6" ht="15" x14ac:dyDescent="0.25">
      <c r="B4275" s="17">
        <v>5121</v>
      </c>
      <c r="C4275" s="17" t="s">
        <v>3325</v>
      </c>
      <c r="D4275" s="18">
        <v>706</v>
      </c>
      <c r="F4275" s="4"/>
    </row>
    <row r="4276" spans="2:6" ht="15" x14ac:dyDescent="0.25">
      <c r="B4276" s="17">
        <v>5122</v>
      </c>
      <c r="C4276" s="17" t="s">
        <v>3324</v>
      </c>
      <c r="D4276" s="18">
        <v>675</v>
      </c>
      <c r="F4276" s="4"/>
    </row>
    <row r="4277" spans="2:6" ht="15" x14ac:dyDescent="0.25">
      <c r="B4277" s="17">
        <v>5123</v>
      </c>
      <c r="C4277" s="17" t="s">
        <v>1660</v>
      </c>
      <c r="D4277" s="18">
        <v>686</v>
      </c>
      <c r="F4277" s="4"/>
    </row>
    <row r="4278" spans="2:6" ht="15" x14ac:dyDescent="0.25">
      <c r="B4278" s="17">
        <v>5124</v>
      </c>
      <c r="C4278" s="17" t="s">
        <v>1380</v>
      </c>
      <c r="D4278" s="18">
        <v>682</v>
      </c>
      <c r="F4278" s="4"/>
    </row>
    <row r="4279" spans="2:6" ht="15" x14ac:dyDescent="0.25">
      <c r="B4279" s="17">
        <v>5125</v>
      </c>
      <c r="C4279" s="17" t="s">
        <v>218</v>
      </c>
      <c r="D4279" s="18">
        <v>787</v>
      </c>
      <c r="F4279" s="4"/>
    </row>
    <row r="4280" spans="2:6" ht="15" x14ac:dyDescent="0.25">
      <c r="B4280" s="17">
        <v>5126</v>
      </c>
      <c r="C4280" s="17" t="s">
        <v>498</v>
      </c>
      <c r="D4280" s="18">
        <v>784</v>
      </c>
      <c r="F4280" s="4"/>
    </row>
    <row r="4281" spans="2:6" ht="15" x14ac:dyDescent="0.25">
      <c r="B4281" s="17">
        <v>5127</v>
      </c>
      <c r="C4281" s="17" t="s">
        <v>3323</v>
      </c>
      <c r="D4281" s="18">
        <v>808</v>
      </c>
      <c r="F4281" s="4"/>
    </row>
    <row r="4282" spans="2:6" ht="15" x14ac:dyDescent="0.25">
      <c r="B4282" s="17">
        <v>5128</v>
      </c>
      <c r="C4282" s="17" t="s">
        <v>3322</v>
      </c>
      <c r="D4282" s="18">
        <v>800</v>
      </c>
      <c r="F4282" s="4"/>
    </row>
    <row r="4283" spans="2:6" ht="15" x14ac:dyDescent="0.25">
      <c r="B4283" s="17">
        <v>5129</v>
      </c>
      <c r="C4283" s="17" t="s">
        <v>3321</v>
      </c>
      <c r="D4283" s="18">
        <v>801</v>
      </c>
      <c r="F4283" s="4"/>
    </row>
    <row r="4284" spans="2:6" ht="15" x14ac:dyDescent="0.25">
      <c r="B4284" s="17">
        <v>5130</v>
      </c>
      <c r="C4284" s="17" t="s">
        <v>3320</v>
      </c>
      <c r="D4284" s="18">
        <v>744</v>
      </c>
      <c r="F4284" s="4"/>
    </row>
    <row r="4285" spans="2:6" ht="15" x14ac:dyDescent="0.25">
      <c r="B4285" s="17">
        <v>5131</v>
      </c>
      <c r="C4285" s="17" t="s">
        <v>107</v>
      </c>
      <c r="D4285" s="18">
        <v>793</v>
      </c>
      <c r="F4285" s="4"/>
    </row>
    <row r="4286" spans="2:6" ht="15" x14ac:dyDescent="0.25">
      <c r="B4286" s="17">
        <v>5133</v>
      </c>
      <c r="C4286" s="17" t="s">
        <v>3319</v>
      </c>
      <c r="D4286" s="18">
        <v>866</v>
      </c>
      <c r="F4286" s="4"/>
    </row>
    <row r="4287" spans="2:6" ht="15" x14ac:dyDescent="0.25">
      <c r="B4287" s="17">
        <v>5134</v>
      </c>
      <c r="C4287" s="17" t="s">
        <v>41</v>
      </c>
      <c r="D4287" s="18">
        <v>803</v>
      </c>
      <c r="F4287" s="4"/>
    </row>
    <row r="4288" spans="2:6" ht="15" x14ac:dyDescent="0.25">
      <c r="B4288" s="17">
        <v>5135</v>
      </c>
      <c r="C4288" s="17" t="s">
        <v>3318</v>
      </c>
      <c r="D4288" s="18">
        <v>862</v>
      </c>
      <c r="F4288" s="4"/>
    </row>
    <row r="4289" spans="2:6" ht="15" x14ac:dyDescent="0.25">
      <c r="B4289" s="17">
        <v>5136</v>
      </c>
      <c r="C4289" s="17" t="s">
        <v>3317</v>
      </c>
      <c r="D4289" s="18">
        <v>910</v>
      </c>
      <c r="F4289" s="4"/>
    </row>
    <row r="4290" spans="2:6" ht="15" x14ac:dyDescent="0.25">
      <c r="B4290" s="17">
        <v>5137</v>
      </c>
      <c r="C4290" s="17" t="s">
        <v>210</v>
      </c>
      <c r="D4290" s="18">
        <v>881</v>
      </c>
      <c r="F4290" s="4"/>
    </row>
    <row r="4291" spans="2:6" ht="15" x14ac:dyDescent="0.25">
      <c r="B4291" s="17">
        <v>5138</v>
      </c>
      <c r="C4291" s="17" t="s">
        <v>3316</v>
      </c>
      <c r="D4291" s="18">
        <v>895</v>
      </c>
      <c r="F4291" s="4"/>
    </row>
    <row r="4292" spans="2:6" ht="15" x14ac:dyDescent="0.25">
      <c r="B4292" s="17">
        <v>5139</v>
      </c>
      <c r="C4292" s="17" t="s">
        <v>3076</v>
      </c>
      <c r="D4292" s="18">
        <v>874</v>
      </c>
      <c r="F4292" s="4"/>
    </row>
    <row r="4293" spans="2:6" ht="15" x14ac:dyDescent="0.25">
      <c r="B4293" s="17">
        <v>5140</v>
      </c>
      <c r="C4293" s="17" t="s">
        <v>3315</v>
      </c>
      <c r="D4293" s="18">
        <v>852</v>
      </c>
      <c r="F4293" s="4"/>
    </row>
    <row r="4294" spans="2:6" ht="15" x14ac:dyDescent="0.25">
      <c r="B4294" s="17">
        <v>5141</v>
      </c>
      <c r="C4294" s="17" t="s">
        <v>3314</v>
      </c>
      <c r="D4294" s="18">
        <v>711</v>
      </c>
      <c r="F4294" s="4"/>
    </row>
    <row r="4295" spans="2:6" ht="15" x14ac:dyDescent="0.25">
      <c r="B4295" s="17">
        <v>5142</v>
      </c>
      <c r="C4295" s="17" t="s">
        <v>3313</v>
      </c>
      <c r="D4295" s="18">
        <v>693</v>
      </c>
      <c r="F4295" s="4"/>
    </row>
    <row r="4296" spans="2:6" ht="15" x14ac:dyDescent="0.25">
      <c r="B4296" s="17">
        <v>5143</v>
      </c>
      <c r="C4296" s="17" t="s">
        <v>3312</v>
      </c>
      <c r="D4296" s="18">
        <v>688</v>
      </c>
      <c r="F4296" s="4"/>
    </row>
    <row r="4297" spans="2:6" ht="15" x14ac:dyDescent="0.25">
      <c r="B4297" s="17">
        <v>5144</v>
      </c>
      <c r="C4297" s="17" t="s">
        <v>3311</v>
      </c>
      <c r="D4297" s="18">
        <v>742</v>
      </c>
      <c r="F4297" s="4"/>
    </row>
    <row r="4298" spans="2:6" ht="15" x14ac:dyDescent="0.25">
      <c r="B4298" s="17">
        <v>5145</v>
      </c>
      <c r="C4298" s="17" t="s">
        <v>3310</v>
      </c>
      <c r="D4298" s="18">
        <v>726</v>
      </c>
      <c r="F4298" s="4"/>
    </row>
    <row r="4299" spans="2:6" ht="15" x14ac:dyDescent="0.25">
      <c r="B4299" s="17">
        <v>5146</v>
      </c>
      <c r="C4299" s="17" t="s">
        <v>3309</v>
      </c>
      <c r="D4299" s="18">
        <v>767</v>
      </c>
      <c r="F4299" s="4"/>
    </row>
    <row r="4300" spans="2:6" ht="15" x14ac:dyDescent="0.25">
      <c r="B4300" s="17">
        <v>5147</v>
      </c>
      <c r="C4300" s="17" t="s">
        <v>3308</v>
      </c>
      <c r="D4300" s="18">
        <v>717</v>
      </c>
      <c r="F4300" s="4"/>
    </row>
    <row r="4301" spans="2:6" ht="15" x14ac:dyDescent="0.25">
      <c r="B4301" s="17">
        <v>5148</v>
      </c>
      <c r="C4301" s="17" t="s">
        <v>3307</v>
      </c>
      <c r="D4301" s="18">
        <v>727</v>
      </c>
      <c r="F4301" s="4"/>
    </row>
    <row r="4302" spans="2:6" ht="15" x14ac:dyDescent="0.25">
      <c r="B4302" s="17">
        <v>5149</v>
      </c>
      <c r="C4302" s="17" t="s">
        <v>3306</v>
      </c>
      <c r="D4302" s="18">
        <v>823</v>
      </c>
      <c r="F4302" s="4"/>
    </row>
    <row r="4303" spans="2:6" ht="15" x14ac:dyDescent="0.25">
      <c r="B4303" s="17">
        <v>5150</v>
      </c>
      <c r="C4303" s="17" t="s">
        <v>3305</v>
      </c>
      <c r="D4303" s="18">
        <v>795</v>
      </c>
      <c r="F4303" s="4"/>
    </row>
    <row r="4304" spans="2:6" ht="15" x14ac:dyDescent="0.25">
      <c r="B4304" s="17">
        <v>5151</v>
      </c>
      <c r="C4304" s="17" t="s">
        <v>3304</v>
      </c>
      <c r="D4304" s="18">
        <v>821</v>
      </c>
      <c r="F4304" s="4"/>
    </row>
    <row r="4305" spans="2:6" ht="15" x14ac:dyDescent="0.25">
      <c r="B4305" s="17">
        <v>5152</v>
      </c>
      <c r="C4305" s="17" t="s">
        <v>3303</v>
      </c>
      <c r="D4305" s="18">
        <v>852</v>
      </c>
      <c r="F4305" s="4"/>
    </row>
    <row r="4306" spans="2:6" ht="15" x14ac:dyDescent="0.25">
      <c r="B4306" s="17">
        <v>5153</v>
      </c>
      <c r="C4306" s="17" t="s">
        <v>3302</v>
      </c>
      <c r="D4306" s="18">
        <v>855</v>
      </c>
      <c r="F4306" s="4"/>
    </row>
    <row r="4307" spans="2:6" ht="15" x14ac:dyDescent="0.25">
      <c r="B4307" s="17">
        <v>5154</v>
      </c>
      <c r="C4307" s="17" t="s">
        <v>3301</v>
      </c>
      <c r="D4307" s="18">
        <v>797</v>
      </c>
      <c r="F4307" s="4"/>
    </row>
    <row r="4308" spans="2:6" ht="15" x14ac:dyDescent="0.25">
      <c r="B4308" s="17">
        <v>5155</v>
      </c>
      <c r="C4308" s="17" t="s">
        <v>3300</v>
      </c>
      <c r="D4308" s="18">
        <v>820</v>
      </c>
      <c r="F4308" s="4"/>
    </row>
    <row r="4309" spans="2:6" ht="15" x14ac:dyDescent="0.25">
      <c r="B4309" s="17">
        <v>5156</v>
      </c>
      <c r="C4309" s="17" t="s">
        <v>1045</v>
      </c>
      <c r="D4309" s="18">
        <v>790</v>
      </c>
      <c r="F4309" s="4"/>
    </row>
    <row r="4310" spans="2:6" ht="15" x14ac:dyDescent="0.25">
      <c r="B4310" s="17">
        <v>5157</v>
      </c>
      <c r="C4310" s="17" t="s">
        <v>2731</v>
      </c>
      <c r="D4310" s="18">
        <v>832</v>
      </c>
      <c r="F4310" s="4"/>
    </row>
    <row r="4311" spans="2:6" ht="15" x14ac:dyDescent="0.25">
      <c r="B4311" s="17">
        <v>5158</v>
      </c>
      <c r="C4311" s="17" t="s">
        <v>3299</v>
      </c>
      <c r="D4311" s="18">
        <v>809</v>
      </c>
      <c r="F4311" s="4"/>
    </row>
    <row r="4312" spans="2:6" ht="15" x14ac:dyDescent="0.25">
      <c r="B4312" s="17">
        <v>5159</v>
      </c>
      <c r="C4312" s="17" t="s">
        <v>733</v>
      </c>
      <c r="D4312" s="18">
        <v>759</v>
      </c>
      <c r="F4312" s="4"/>
    </row>
    <row r="4313" spans="2:6" ht="15" x14ac:dyDescent="0.25">
      <c r="B4313" s="17">
        <v>5160</v>
      </c>
      <c r="C4313" s="17" t="s">
        <v>1744</v>
      </c>
      <c r="D4313" s="18">
        <v>833</v>
      </c>
      <c r="F4313" s="4"/>
    </row>
    <row r="4314" spans="2:6" ht="15" x14ac:dyDescent="0.25">
      <c r="B4314" s="17">
        <v>5161</v>
      </c>
      <c r="C4314" s="17" t="s">
        <v>3298</v>
      </c>
      <c r="D4314" s="18">
        <v>796</v>
      </c>
      <c r="F4314" s="4"/>
    </row>
    <row r="4315" spans="2:6" ht="15" x14ac:dyDescent="0.25">
      <c r="B4315" s="17">
        <v>5162</v>
      </c>
      <c r="C4315" s="17" t="s">
        <v>3297</v>
      </c>
      <c r="D4315" s="18">
        <v>826</v>
      </c>
      <c r="F4315" s="4"/>
    </row>
    <row r="4316" spans="2:6" ht="15" x14ac:dyDescent="0.25">
      <c r="B4316" s="17">
        <v>5163</v>
      </c>
      <c r="C4316" s="17" t="s">
        <v>3296</v>
      </c>
      <c r="D4316" s="18">
        <v>814</v>
      </c>
      <c r="F4316" s="4"/>
    </row>
    <row r="4317" spans="2:6" ht="15" x14ac:dyDescent="0.25">
      <c r="B4317" s="17">
        <v>5164</v>
      </c>
      <c r="C4317" s="17" t="s">
        <v>3295</v>
      </c>
      <c r="D4317" s="18">
        <v>861</v>
      </c>
      <c r="F4317" s="4"/>
    </row>
    <row r="4318" spans="2:6" ht="15" x14ac:dyDescent="0.25">
      <c r="B4318" s="17">
        <v>5165</v>
      </c>
      <c r="C4318" s="17" t="s">
        <v>3294</v>
      </c>
      <c r="D4318" s="18">
        <v>898</v>
      </c>
      <c r="F4318" s="4"/>
    </row>
    <row r="4319" spans="2:6" ht="15" x14ac:dyDescent="0.25">
      <c r="B4319" s="17">
        <v>5166</v>
      </c>
      <c r="C4319" s="17" t="s">
        <v>3293</v>
      </c>
      <c r="D4319" s="18">
        <v>883</v>
      </c>
      <c r="F4319" s="4"/>
    </row>
    <row r="4320" spans="2:6" ht="15" x14ac:dyDescent="0.25">
      <c r="B4320" s="17">
        <v>5167</v>
      </c>
      <c r="C4320" s="17" t="s">
        <v>3292</v>
      </c>
      <c r="D4320" s="18">
        <v>887</v>
      </c>
      <c r="F4320" s="4"/>
    </row>
    <row r="4321" spans="2:6" ht="15" x14ac:dyDescent="0.25">
      <c r="B4321" s="17">
        <v>5168</v>
      </c>
      <c r="C4321" s="17" t="s">
        <v>3291</v>
      </c>
      <c r="D4321" s="18">
        <v>870</v>
      </c>
      <c r="F4321" s="4"/>
    </row>
    <row r="4322" spans="2:6" ht="15" x14ac:dyDescent="0.25">
      <c r="B4322" s="17">
        <v>5169</v>
      </c>
      <c r="C4322" s="17" t="s">
        <v>3290</v>
      </c>
      <c r="D4322" s="18">
        <v>917</v>
      </c>
      <c r="F4322" s="4"/>
    </row>
    <row r="4323" spans="2:6" ht="15" x14ac:dyDescent="0.25">
      <c r="B4323" s="17">
        <v>5170</v>
      </c>
      <c r="C4323" s="17" t="s">
        <v>3289</v>
      </c>
      <c r="D4323" s="18">
        <v>861</v>
      </c>
      <c r="F4323" s="4"/>
    </row>
    <row r="4324" spans="2:6" ht="15" x14ac:dyDescent="0.25">
      <c r="B4324" s="17">
        <v>5171</v>
      </c>
      <c r="C4324" s="17" t="s">
        <v>3288</v>
      </c>
      <c r="D4324" s="18">
        <v>1005</v>
      </c>
      <c r="F4324" s="4"/>
    </row>
    <row r="4325" spans="2:6" ht="15" x14ac:dyDescent="0.25">
      <c r="B4325" s="17">
        <v>5172</v>
      </c>
      <c r="C4325" s="17" t="s">
        <v>3287</v>
      </c>
      <c r="D4325" s="18">
        <v>884</v>
      </c>
      <c r="F4325" s="4"/>
    </row>
    <row r="4326" spans="2:6" ht="15" x14ac:dyDescent="0.25">
      <c r="B4326" s="17">
        <v>5173</v>
      </c>
      <c r="C4326" s="17" t="s">
        <v>3286</v>
      </c>
      <c r="D4326" s="18">
        <v>969</v>
      </c>
      <c r="F4326" s="4"/>
    </row>
    <row r="4327" spans="2:6" ht="15" x14ac:dyDescent="0.25">
      <c r="B4327" s="17">
        <v>5201</v>
      </c>
      <c r="C4327" s="17" t="s">
        <v>3285</v>
      </c>
      <c r="D4327" s="18">
        <v>741</v>
      </c>
      <c r="F4327" s="4"/>
    </row>
    <row r="4328" spans="2:6" ht="15" x14ac:dyDescent="0.25">
      <c r="B4328" s="17">
        <v>5202</v>
      </c>
      <c r="C4328" s="17" t="s">
        <v>2928</v>
      </c>
      <c r="D4328" s="18">
        <v>744</v>
      </c>
      <c r="F4328" s="4"/>
    </row>
    <row r="4329" spans="2:6" ht="15" x14ac:dyDescent="0.25">
      <c r="B4329" s="17">
        <v>5203</v>
      </c>
      <c r="C4329" s="17" t="s">
        <v>3284</v>
      </c>
      <c r="D4329" s="18">
        <v>683</v>
      </c>
      <c r="F4329" s="4"/>
    </row>
    <row r="4330" spans="2:6" ht="15" x14ac:dyDescent="0.25">
      <c r="B4330" s="17">
        <v>5204</v>
      </c>
      <c r="C4330" s="17" t="s">
        <v>3283</v>
      </c>
      <c r="D4330" s="18">
        <v>735</v>
      </c>
      <c r="F4330" s="4"/>
    </row>
    <row r="4331" spans="2:6" ht="15" x14ac:dyDescent="0.25">
      <c r="B4331" s="17">
        <v>5205</v>
      </c>
      <c r="C4331" s="17" t="s">
        <v>3282</v>
      </c>
      <c r="D4331" s="18">
        <v>677</v>
      </c>
      <c r="F4331" s="4"/>
    </row>
    <row r="4332" spans="2:6" ht="15" x14ac:dyDescent="0.25">
      <c r="B4332" s="17">
        <v>5206</v>
      </c>
      <c r="C4332" s="17" t="s">
        <v>1688</v>
      </c>
      <c r="D4332" s="18">
        <v>685</v>
      </c>
      <c r="F4332" s="4"/>
    </row>
    <row r="4333" spans="2:6" ht="15" x14ac:dyDescent="0.25">
      <c r="B4333" s="17">
        <v>5207</v>
      </c>
      <c r="C4333" s="17" t="s">
        <v>3281</v>
      </c>
      <c r="D4333" s="18">
        <v>677</v>
      </c>
      <c r="F4333" s="4"/>
    </row>
    <row r="4334" spans="2:6" ht="15" x14ac:dyDescent="0.25">
      <c r="B4334" s="17">
        <v>5208</v>
      </c>
      <c r="C4334" s="17" t="s">
        <v>3280</v>
      </c>
      <c r="D4334" s="18">
        <v>649</v>
      </c>
      <c r="F4334" s="4"/>
    </row>
    <row r="4335" spans="2:6" ht="15" x14ac:dyDescent="0.25">
      <c r="B4335" s="17">
        <v>5209</v>
      </c>
      <c r="C4335" s="17" t="s">
        <v>3279</v>
      </c>
      <c r="D4335" s="18">
        <v>777</v>
      </c>
      <c r="F4335" s="4"/>
    </row>
    <row r="4336" spans="2:6" ht="15" x14ac:dyDescent="0.25">
      <c r="B4336" s="17">
        <v>5210</v>
      </c>
      <c r="C4336" s="17" t="s">
        <v>3278</v>
      </c>
      <c r="D4336" s="18">
        <v>694</v>
      </c>
      <c r="F4336" s="4"/>
    </row>
    <row r="4337" spans="2:6" ht="15" x14ac:dyDescent="0.25">
      <c r="B4337" s="17">
        <v>5211</v>
      </c>
      <c r="C4337" s="17" t="s">
        <v>3277</v>
      </c>
      <c r="D4337" s="18">
        <v>750</v>
      </c>
      <c r="F4337" s="4"/>
    </row>
    <row r="4338" spans="2:6" ht="15" x14ac:dyDescent="0.25">
      <c r="B4338" s="17">
        <v>5212</v>
      </c>
      <c r="C4338" s="17" t="s">
        <v>3276</v>
      </c>
      <c r="D4338" s="18">
        <v>821</v>
      </c>
      <c r="F4338" s="4"/>
    </row>
    <row r="4339" spans="2:6" ht="15" x14ac:dyDescent="0.25">
      <c r="B4339" s="17">
        <v>5213</v>
      </c>
      <c r="C4339" s="17" t="s">
        <v>3275</v>
      </c>
      <c r="D4339" s="18">
        <v>839</v>
      </c>
      <c r="F4339" s="4"/>
    </row>
    <row r="4340" spans="2:6" ht="15" x14ac:dyDescent="0.25">
      <c r="B4340" s="17">
        <v>5215</v>
      </c>
      <c r="C4340" s="17" t="s">
        <v>3274</v>
      </c>
      <c r="D4340" s="18">
        <v>688</v>
      </c>
      <c r="F4340" s="4"/>
    </row>
    <row r="4341" spans="2:6" ht="15" x14ac:dyDescent="0.25">
      <c r="B4341" s="17">
        <v>5216</v>
      </c>
      <c r="C4341" s="17" t="s">
        <v>3273</v>
      </c>
      <c r="D4341" s="18">
        <v>723</v>
      </c>
      <c r="F4341" s="4"/>
    </row>
    <row r="4342" spans="2:6" ht="15" x14ac:dyDescent="0.25">
      <c r="B4342" s="17">
        <v>5217</v>
      </c>
      <c r="C4342" s="17" t="s">
        <v>3272</v>
      </c>
      <c r="D4342" s="18">
        <v>662</v>
      </c>
      <c r="F4342" s="4"/>
    </row>
    <row r="4343" spans="2:6" ht="15" x14ac:dyDescent="0.25">
      <c r="B4343" s="17">
        <v>5218</v>
      </c>
      <c r="C4343" s="17" t="s">
        <v>3271</v>
      </c>
      <c r="D4343" s="18">
        <v>714</v>
      </c>
      <c r="F4343" s="4"/>
    </row>
    <row r="4344" spans="2:6" ht="15" x14ac:dyDescent="0.25">
      <c r="B4344" s="17">
        <v>5219</v>
      </c>
      <c r="C4344" s="17" t="s">
        <v>1219</v>
      </c>
      <c r="D4344" s="18">
        <v>722</v>
      </c>
      <c r="F4344" s="4"/>
    </row>
    <row r="4345" spans="2:6" ht="15" x14ac:dyDescent="0.25">
      <c r="B4345" s="17">
        <v>5220</v>
      </c>
      <c r="C4345" s="17" t="s">
        <v>3270</v>
      </c>
      <c r="D4345" s="18">
        <v>666</v>
      </c>
      <c r="F4345" s="4"/>
    </row>
    <row r="4346" spans="2:6" ht="15" x14ac:dyDescent="0.25">
      <c r="B4346" s="17">
        <v>5221</v>
      </c>
      <c r="C4346" s="17" t="s">
        <v>3269</v>
      </c>
      <c r="D4346" s="18">
        <v>657</v>
      </c>
      <c r="F4346" s="4"/>
    </row>
    <row r="4347" spans="2:6" ht="15" x14ac:dyDescent="0.25">
      <c r="B4347" s="17">
        <v>5222</v>
      </c>
      <c r="C4347" s="17" t="s">
        <v>3268</v>
      </c>
      <c r="D4347" s="18">
        <v>741</v>
      </c>
      <c r="F4347" s="4"/>
    </row>
    <row r="4348" spans="2:6" ht="15" x14ac:dyDescent="0.25">
      <c r="B4348" s="17">
        <v>5223</v>
      </c>
      <c r="C4348" s="17" t="s">
        <v>3267</v>
      </c>
      <c r="D4348" s="18">
        <v>674</v>
      </c>
      <c r="F4348" s="4"/>
    </row>
    <row r="4349" spans="2:6" ht="15" x14ac:dyDescent="0.25">
      <c r="B4349" s="17">
        <v>5224</v>
      </c>
      <c r="C4349" s="17" t="s">
        <v>3266</v>
      </c>
      <c r="D4349" s="18">
        <v>676</v>
      </c>
      <c r="F4349" s="4"/>
    </row>
    <row r="4350" spans="2:6" ht="15" x14ac:dyDescent="0.25">
      <c r="B4350" s="17">
        <v>5225</v>
      </c>
      <c r="C4350" s="17" t="s">
        <v>853</v>
      </c>
      <c r="D4350" s="18">
        <v>654</v>
      </c>
      <c r="F4350" s="4"/>
    </row>
    <row r="4351" spans="2:6" ht="15" x14ac:dyDescent="0.25">
      <c r="B4351" s="17">
        <v>5226</v>
      </c>
      <c r="C4351" s="17" t="s">
        <v>3265</v>
      </c>
      <c r="D4351" s="18">
        <v>749</v>
      </c>
      <c r="F4351" s="4"/>
    </row>
    <row r="4352" spans="2:6" ht="15" x14ac:dyDescent="0.25">
      <c r="B4352" s="17">
        <v>5227</v>
      </c>
      <c r="C4352" s="17" t="s">
        <v>3264</v>
      </c>
      <c r="D4352" s="18">
        <v>671</v>
      </c>
      <c r="F4352" s="4"/>
    </row>
    <row r="4353" spans="2:6" ht="15" x14ac:dyDescent="0.25">
      <c r="B4353" s="17">
        <v>5228</v>
      </c>
      <c r="C4353" s="17" t="s">
        <v>3263</v>
      </c>
      <c r="D4353" s="18">
        <v>669</v>
      </c>
      <c r="F4353" s="4"/>
    </row>
    <row r="4354" spans="2:6" ht="15" x14ac:dyDescent="0.25">
      <c r="B4354" s="17">
        <v>5229</v>
      </c>
      <c r="C4354" s="17" t="s">
        <v>653</v>
      </c>
      <c r="D4354" s="18">
        <v>684</v>
      </c>
      <c r="F4354" s="4"/>
    </row>
    <row r="4355" spans="2:6" ht="15" x14ac:dyDescent="0.25">
      <c r="B4355" s="17">
        <v>5230</v>
      </c>
      <c r="C4355" s="17" t="s">
        <v>3262</v>
      </c>
      <c r="D4355" s="18">
        <v>677</v>
      </c>
      <c r="F4355" s="4"/>
    </row>
    <row r="4356" spans="2:6" ht="15" x14ac:dyDescent="0.25">
      <c r="B4356" s="17">
        <v>5231</v>
      </c>
      <c r="C4356" s="17" t="s">
        <v>3261</v>
      </c>
      <c r="D4356" s="18">
        <v>807</v>
      </c>
      <c r="F4356" s="4"/>
    </row>
    <row r="4357" spans="2:6" ht="15" x14ac:dyDescent="0.25">
      <c r="B4357" s="17">
        <v>5232</v>
      </c>
      <c r="C4357" s="17" t="s">
        <v>3260</v>
      </c>
      <c r="D4357" s="18">
        <v>847</v>
      </c>
      <c r="F4357" s="4"/>
    </row>
    <row r="4358" spans="2:6" ht="15" x14ac:dyDescent="0.25">
      <c r="B4358" s="17">
        <v>5233</v>
      </c>
      <c r="C4358" s="17" t="s">
        <v>1565</v>
      </c>
      <c r="D4358" s="18">
        <v>852</v>
      </c>
      <c r="F4358" s="4"/>
    </row>
    <row r="4359" spans="2:6" ht="15" x14ac:dyDescent="0.25">
      <c r="B4359" s="17">
        <v>5234</v>
      </c>
      <c r="C4359" s="17" t="s">
        <v>3259</v>
      </c>
      <c r="D4359" s="18">
        <v>668</v>
      </c>
      <c r="F4359" s="4"/>
    </row>
    <row r="4360" spans="2:6" ht="15" x14ac:dyDescent="0.25">
      <c r="B4360" s="17">
        <v>5235</v>
      </c>
      <c r="C4360" s="17" t="s">
        <v>3258</v>
      </c>
      <c r="D4360" s="18">
        <v>658</v>
      </c>
      <c r="F4360" s="4"/>
    </row>
    <row r="4361" spans="2:6" ht="15" x14ac:dyDescent="0.25">
      <c r="B4361" s="17">
        <v>5236</v>
      </c>
      <c r="C4361" s="17" t="s">
        <v>3257</v>
      </c>
      <c r="D4361" s="18">
        <v>693</v>
      </c>
      <c r="F4361" s="4"/>
    </row>
    <row r="4362" spans="2:6" ht="15" x14ac:dyDescent="0.25">
      <c r="B4362" s="17">
        <v>5237</v>
      </c>
      <c r="C4362" s="17" t="s">
        <v>3256</v>
      </c>
      <c r="D4362" s="18">
        <v>684</v>
      </c>
      <c r="F4362" s="4"/>
    </row>
    <row r="4363" spans="2:6" ht="15" x14ac:dyDescent="0.25">
      <c r="B4363" s="17">
        <v>5238</v>
      </c>
      <c r="C4363" s="17" t="s">
        <v>3255</v>
      </c>
      <c r="D4363" s="18">
        <v>670</v>
      </c>
      <c r="F4363" s="4"/>
    </row>
    <row r="4364" spans="2:6" ht="15" x14ac:dyDescent="0.25">
      <c r="B4364" s="17">
        <v>5239</v>
      </c>
      <c r="C4364" s="17" t="s">
        <v>3254</v>
      </c>
      <c r="D4364" s="18">
        <v>723</v>
      </c>
      <c r="F4364" s="4"/>
    </row>
    <row r="4365" spans="2:6" ht="15" x14ac:dyDescent="0.25">
      <c r="B4365" s="17">
        <v>5240</v>
      </c>
      <c r="C4365" s="17" t="s">
        <v>2877</v>
      </c>
      <c r="D4365" s="18">
        <v>671</v>
      </c>
      <c r="F4365" s="4"/>
    </row>
    <row r="4366" spans="2:6" ht="15" x14ac:dyDescent="0.25">
      <c r="B4366" s="17">
        <v>5241</v>
      </c>
      <c r="C4366" s="17" t="s">
        <v>3253</v>
      </c>
      <c r="D4366" s="18">
        <v>727</v>
      </c>
      <c r="F4366" s="4"/>
    </row>
    <row r="4367" spans="2:6" ht="15" x14ac:dyDescent="0.25">
      <c r="B4367" s="17">
        <v>5242</v>
      </c>
      <c r="C4367" s="17" t="s">
        <v>3252</v>
      </c>
      <c r="D4367" s="18">
        <v>739</v>
      </c>
      <c r="F4367" s="4"/>
    </row>
    <row r="4368" spans="2:6" ht="15" x14ac:dyDescent="0.25">
      <c r="B4368" s="17">
        <v>5243</v>
      </c>
      <c r="C4368" s="17" t="s">
        <v>3251</v>
      </c>
      <c r="D4368" s="18">
        <v>733</v>
      </c>
      <c r="F4368" s="4"/>
    </row>
    <row r="4369" spans="2:6" ht="15" x14ac:dyDescent="0.25">
      <c r="B4369" s="17">
        <v>5244</v>
      </c>
      <c r="C4369" s="17" t="s">
        <v>3250</v>
      </c>
      <c r="D4369" s="18">
        <v>695</v>
      </c>
      <c r="F4369" s="4"/>
    </row>
    <row r="4370" spans="2:6" ht="15" x14ac:dyDescent="0.25">
      <c r="B4370" s="17">
        <v>5245</v>
      </c>
      <c r="C4370" s="17" t="s">
        <v>3249</v>
      </c>
      <c r="D4370" s="18">
        <v>670</v>
      </c>
      <c r="F4370" s="4"/>
    </row>
    <row r="4371" spans="2:6" ht="15" x14ac:dyDescent="0.25">
      <c r="B4371" s="17">
        <v>5246</v>
      </c>
      <c r="C4371" s="17" t="s">
        <v>3248</v>
      </c>
      <c r="D4371" s="18">
        <v>687</v>
      </c>
      <c r="F4371" s="4"/>
    </row>
    <row r="4372" spans="2:6" ht="15" x14ac:dyDescent="0.25">
      <c r="B4372" s="17">
        <v>5247</v>
      </c>
      <c r="C4372" s="17" t="s">
        <v>3247</v>
      </c>
      <c r="D4372" s="18">
        <v>665</v>
      </c>
      <c r="F4372" s="4"/>
    </row>
    <row r="4373" spans="2:6" ht="15" x14ac:dyDescent="0.25">
      <c r="B4373" s="17">
        <v>5248</v>
      </c>
      <c r="C4373" s="17" t="s">
        <v>3246</v>
      </c>
      <c r="D4373" s="18">
        <v>735</v>
      </c>
      <c r="F4373" s="4"/>
    </row>
    <row r="4374" spans="2:6" ht="15" x14ac:dyDescent="0.25">
      <c r="B4374" s="17">
        <v>5249</v>
      </c>
      <c r="C4374" s="17" t="s">
        <v>3245</v>
      </c>
      <c r="D4374" s="18">
        <v>694</v>
      </c>
      <c r="F4374" s="4"/>
    </row>
    <row r="4375" spans="2:6" ht="15" x14ac:dyDescent="0.25">
      <c r="B4375" s="17">
        <v>5250</v>
      </c>
      <c r="C4375" s="17" t="s">
        <v>3244</v>
      </c>
      <c r="D4375" s="18">
        <v>759</v>
      </c>
      <c r="F4375" s="4"/>
    </row>
    <row r="4376" spans="2:6" ht="15" x14ac:dyDescent="0.25">
      <c r="B4376" s="17">
        <v>5251</v>
      </c>
      <c r="C4376" s="17" t="s">
        <v>3243</v>
      </c>
      <c r="D4376" s="18">
        <v>696</v>
      </c>
      <c r="F4376" s="4"/>
    </row>
    <row r="4377" spans="2:6" ht="15" x14ac:dyDescent="0.25">
      <c r="B4377" s="17">
        <v>5252</v>
      </c>
      <c r="C4377" s="17" t="s">
        <v>3242</v>
      </c>
      <c r="D4377" s="18">
        <v>633</v>
      </c>
      <c r="F4377" s="4"/>
    </row>
    <row r="4378" spans="2:6" ht="15" x14ac:dyDescent="0.25">
      <c r="B4378" s="17">
        <v>5253</v>
      </c>
      <c r="C4378" s="17" t="s">
        <v>2608</v>
      </c>
      <c r="D4378" s="18">
        <v>678</v>
      </c>
      <c r="F4378" s="4"/>
    </row>
    <row r="4379" spans="2:6" ht="15" x14ac:dyDescent="0.25">
      <c r="B4379" s="17">
        <v>5254</v>
      </c>
      <c r="C4379" s="17" t="s">
        <v>3241</v>
      </c>
      <c r="D4379" s="18">
        <v>668</v>
      </c>
      <c r="F4379" s="4"/>
    </row>
    <row r="4380" spans="2:6" ht="15" x14ac:dyDescent="0.25">
      <c r="B4380" s="17">
        <v>5255</v>
      </c>
      <c r="C4380" s="17" t="s">
        <v>3240</v>
      </c>
      <c r="D4380" s="18">
        <v>705</v>
      </c>
      <c r="F4380" s="4"/>
    </row>
    <row r="4381" spans="2:6" ht="15" x14ac:dyDescent="0.25">
      <c r="B4381" s="17">
        <v>5256</v>
      </c>
      <c r="C4381" s="17" t="s">
        <v>3239</v>
      </c>
      <c r="D4381" s="18">
        <v>649</v>
      </c>
      <c r="F4381" s="4"/>
    </row>
    <row r="4382" spans="2:6" ht="15" x14ac:dyDescent="0.25">
      <c r="B4382" s="17">
        <v>5257</v>
      </c>
      <c r="C4382" s="17" t="s">
        <v>3238</v>
      </c>
      <c r="D4382" s="18">
        <v>684</v>
      </c>
      <c r="F4382" s="4"/>
    </row>
    <row r="4383" spans="2:6" ht="15" x14ac:dyDescent="0.25">
      <c r="B4383" s="17">
        <v>5258</v>
      </c>
      <c r="C4383" s="17" t="s">
        <v>3237</v>
      </c>
      <c r="D4383" s="18">
        <v>700</v>
      </c>
      <c r="F4383" s="4"/>
    </row>
    <row r="4384" spans="2:6" ht="15" x14ac:dyDescent="0.25">
      <c r="B4384" s="17">
        <v>5259</v>
      </c>
      <c r="C4384" s="17" t="s">
        <v>3236</v>
      </c>
      <c r="D4384" s="18">
        <v>702</v>
      </c>
      <c r="F4384" s="4"/>
    </row>
    <row r="4385" spans="2:6" ht="15" x14ac:dyDescent="0.25">
      <c r="B4385" s="17">
        <v>5260</v>
      </c>
      <c r="C4385" s="17" t="s">
        <v>3235</v>
      </c>
      <c r="D4385" s="18">
        <v>658</v>
      </c>
      <c r="F4385" s="4"/>
    </row>
    <row r="4386" spans="2:6" ht="15" x14ac:dyDescent="0.25">
      <c r="B4386" s="17">
        <v>5261</v>
      </c>
      <c r="C4386" s="17" t="s">
        <v>3234</v>
      </c>
      <c r="D4386" s="18">
        <v>679</v>
      </c>
      <c r="F4386" s="4"/>
    </row>
    <row r="4387" spans="2:6" ht="15" x14ac:dyDescent="0.25">
      <c r="B4387" s="17">
        <v>5262</v>
      </c>
      <c r="C4387" s="17" t="s">
        <v>2977</v>
      </c>
      <c r="D4387" s="18">
        <v>719</v>
      </c>
      <c r="F4387" s="4"/>
    </row>
    <row r="4388" spans="2:6" ht="15" x14ac:dyDescent="0.25">
      <c r="B4388" s="17">
        <v>5263</v>
      </c>
      <c r="C4388" s="17" t="s">
        <v>2636</v>
      </c>
      <c r="D4388" s="18">
        <v>678</v>
      </c>
      <c r="F4388" s="4"/>
    </row>
    <row r="4389" spans="2:6" ht="15" x14ac:dyDescent="0.25">
      <c r="B4389" s="17">
        <v>5264</v>
      </c>
      <c r="C4389" s="17" t="s">
        <v>3233</v>
      </c>
      <c r="D4389" s="18">
        <v>730</v>
      </c>
      <c r="F4389" s="4"/>
    </row>
    <row r="4390" spans="2:6" ht="15" x14ac:dyDescent="0.25">
      <c r="B4390" s="17">
        <v>5265</v>
      </c>
      <c r="C4390" s="17" t="s">
        <v>3232</v>
      </c>
      <c r="D4390" s="18">
        <v>784</v>
      </c>
      <c r="F4390" s="4"/>
    </row>
    <row r="4391" spans="2:6" ht="15" x14ac:dyDescent="0.25">
      <c r="B4391" s="17">
        <v>5266</v>
      </c>
      <c r="C4391" s="17" t="s">
        <v>3231</v>
      </c>
      <c r="D4391" s="18">
        <v>660</v>
      </c>
      <c r="F4391" s="4"/>
    </row>
    <row r="4392" spans="2:6" ht="15" x14ac:dyDescent="0.25">
      <c r="B4392" s="17">
        <v>5267</v>
      </c>
      <c r="C4392" s="17" t="s">
        <v>1033</v>
      </c>
      <c r="D4392" s="18">
        <v>685</v>
      </c>
      <c r="F4392" s="4"/>
    </row>
    <row r="4393" spans="2:6" ht="15" x14ac:dyDescent="0.25">
      <c r="B4393" s="17">
        <v>5268</v>
      </c>
      <c r="C4393" s="17" t="s">
        <v>3230</v>
      </c>
      <c r="D4393" s="18">
        <v>730</v>
      </c>
      <c r="F4393" s="4"/>
    </row>
    <row r="4394" spans="2:6" ht="15" x14ac:dyDescent="0.25">
      <c r="B4394" s="17">
        <v>5269</v>
      </c>
      <c r="C4394" s="17" t="s">
        <v>55</v>
      </c>
      <c r="D4394" s="18">
        <v>702</v>
      </c>
      <c r="F4394" s="4"/>
    </row>
    <row r="4395" spans="2:6" ht="15" x14ac:dyDescent="0.25">
      <c r="B4395" s="17">
        <v>5270</v>
      </c>
      <c r="C4395" s="17" t="s">
        <v>3229</v>
      </c>
      <c r="D4395" s="18">
        <v>681</v>
      </c>
      <c r="F4395" s="4"/>
    </row>
    <row r="4396" spans="2:6" ht="15" x14ac:dyDescent="0.25">
      <c r="B4396" s="17">
        <v>5271</v>
      </c>
      <c r="C4396" s="17" t="s">
        <v>3228</v>
      </c>
      <c r="D4396" s="18">
        <v>682</v>
      </c>
      <c r="F4396" s="4"/>
    </row>
    <row r="4397" spans="2:6" ht="15" x14ac:dyDescent="0.25">
      <c r="B4397" s="17">
        <v>5272</v>
      </c>
      <c r="C4397" s="17" t="s">
        <v>3227</v>
      </c>
      <c r="D4397" s="18">
        <v>692</v>
      </c>
      <c r="F4397" s="4"/>
    </row>
    <row r="4398" spans="2:6" ht="15" x14ac:dyDescent="0.25">
      <c r="B4398" s="17">
        <v>5273</v>
      </c>
      <c r="C4398" s="17" t="s">
        <v>3226</v>
      </c>
      <c r="D4398" s="18">
        <v>658</v>
      </c>
      <c r="F4398" s="4"/>
    </row>
    <row r="4399" spans="2:6" ht="15" x14ac:dyDescent="0.25">
      <c r="B4399" s="17">
        <v>5274</v>
      </c>
      <c r="C4399" s="17" t="s">
        <v>344</v>
      </c>
      <c r="D4399" s="18">
        <v>752</v>
      </c>
      <c r="F4399" s="4"/>
    </row>
    <row r="4400" spans="2:6" ht="15" x14ac:dyDescent="0.25">
      <c r="B4400" s="17">
        <v>5275</v>
      </c>
      <c r="C4400" s="17" t="s">
        <v>3225</v>
      </c>
      <c r="D4400" s="18">
        <v>729</v>
      </c>
      <c r="F4400" s="4"/>
    </row>
    <row r="4401" spans="2:6" ht="15" x14ac:dyDescent="0.25">
      <c r="B4401" s="17">
        <v>5276</v>
      </c>
      <c r="C4401" s="17" t="s">
        <v>3224</v>
      </c>
      <c r="D4401" s="18">
        <v>716</v>
      </c>
      <c r="F4401" s="4"/>
    </row>
    <row r="4402" spans="2:6" ht="15" x14ac:dyDescent="0.25">
      <c r="B4402" s="17">
        <v>5277</v>
      </c>
      <c r="C4402" s="17" t="s">
        <v>3223</v>
      </c>
      <c r="D4402" s="18">
        <v>712</v>
      </c>
      <c r="F4402" s="4"/>
    </row>
    <row r="4403" spans="2:6" ht="15" x14ac:dyDescent="0.25">
      <c r="B4403" s="17">
        <v>5278</v>
      </c>
      <c r="C4403" s="17" t="s">
        <v>3222</v>
      </c>
      <c r="D4403" s="18">
        <v>679</v>
      </c>
      <c r="F4403" s="4"/>
    </row>
    <row r="4404" spans="2:6" ht="15" x14ac:dyDescent="0.25">
      <c r="B4404" s="17">
        <v>5279</v>
      </c>
      <c r="C4404" s="17" t="s">
        <v>3221</v>
      </c>
      <c r="D4404" s="18">
        <v>697</v>
      </c>
      <c r="F4404" s="4"/>
    </row>
    <row r="4405" spans="2:6" ht="15" x14ac:dyDescent="0.25">
      <c r="B4405" s="17">
        <v>5280</v>
      </c>
      <c r="C4405" s="17" t="s">
        <v>3220</v>
      </c>
      <c r="D4405" s="18">
        <v>674</v>
      </c>
      <c r="F4405" s="4"/>
    </row>
    <row r="4406" spans="2:6" ht="15" x14ac:dyDescent="0.25">
      <c r="B4406" s="17">
        <v>5281</v>
      </c>
      <c r="C4406" s="17" t="s">
        <v>3219</v>
      </c>
      <c r="D4406" s="18">
        <v>681</v>
      </c>
      <c r="F4406" s="4"/>
    </row>
    <row r="4407" spans="2:6" ht="15" x14ac:dyDescent="0.25">
      <c r="B4407" s="17">
        <v>5282</v>
      </c>
      <c r="C4407" s="17" t="s">
        <v>3218</v>
      </c>
      <c r="D4407" s="18">
        <v>712</v>
      </c>
      <c r="F4407" s="4"/>
    </row>
    <row r="4408" spans="2:6" ht="15" x14ac:dyDescent="0.25">
      <c r="B4408" s="17">
        <v>5283</v>
      </c>
      <c r="C4408" s="17" t="s">
        <v>3217</v>
      </c>
      <c r="D4408" s="18">
        <v>649</v>
      </c>
      <c r="F4408" s="4"/>
    </row>
    <row r="4409" spans="2:6" ht="15" x14ac:dyDescent="0.25">
      <c r="B4409" s="17">
        <v>5284</v>
      </c>
      <c r="C4409" s="17" t="s">
        <v>3216</v>
      </c>
      <c r="D4409" s="18">
        <v>741</v>
      </c>
      <c r="F4409" s="4"/>
    </row>
    <row r="4410" spans="2:6" ht="15" x14ac:dyDescent="0.25">
      <c r="B4410" s="17">
        <v>5285</v>
      </c>
      <c r="C4410" s="17" t="s">
        <v>3215</v>
      </c>
      <c r="D4410" s="18">
        <v>655</v>
      </c>
      <c r="F4410" s="4"/>
    </row>
    <row r="4411" spans="2:6" ht="15" x14ac:dyDescent="0.25">
      <c r="B4411" s="17">
        <v>5286</v>
      </c>
      <c r="C4411" s="17" t="s">
        <v>3214</v>
      </c>
      <c r="D4411" s="18">
        <v>671</v>
      </c>
      <c r="F4411" s="4"/>
    </row>
    <row r="4412" spans="2:6" ht="15" x14ac:dyDescent="0.25">
      <c r="B4412" s="17">
        <v>5287</v>
      </c>
      <c r="C4412" s="17" t="s">
        <v>390</v>
      </c>
      <c r="D4412" s="18">
        <v>667</v>
      </c>
      <c r="F4412" s="4"/>
    </row>
    <row r="4413" spans="2:6" ht="15" x14ac:dyDescent="0.25">
      <c r="B4413" s="17">
        <v>5288</v>
      </c>
      <c r="C4413" s="17" t="s">
        <v>2884</v>
      </c>
      <c r="D4413" s="18">
        <v>718</v>
      </c>
      <c r="F4413" s="4"/>
    </row>
    <row r="4414" spans="2:6" ht="15" x14ac:dyDescent="0.25">
      <c r="B4414" s="17">
        <v>5289</v>
      </c>
      <c r="C4414" s="17" t="s">
        <v>3213</v>
      </c>
      <c r="D4414" s="18">
        <v>647</v>
      </c>
      <c r="F4414" s="4"/>
    </row>
    <row r="4415" spans="2:6" ht="15" x14ac:dyDescent="0.25">
      <c r="B4415" s="17">
        <v>5290</v>
      </c>
      <c r="C4415" s="17" t="s">
        <v>3212</v>
      </c>
      <c r="D4415" s="18">
        <v>695</v>
      </c>
      <c r="F4415" s="4"/>
    </row>
    <row r="4416" spans="2:6" ht="15" x14ac:dyDescent="0.25">
      <c r="B4416" s="17">
        <v>5291</v>
      </c>
      <c r="C4416" s="17" t="s">
        <v>3211</v>
      </c>
      <c r="D4416" s="18">
        <v>645</v>
      </c>
      <c r="F4416" s="4"/>
    </row>
    <row r="4417" spans="2:6" ht="15" x14ac:dyDescent="0.25">
      <c r="B4417" s="17">
        <v>5292</v>
      </c>
      <c r="C4417" s="17" t="s">
        <v>3210</v>
      </c>
      <c r="D4417" s="18">
        <v>679</v>
      </c>
      <c r="F4417" s="4"/>
    </row>
    <row r="4418" spans="2:6" ht="15" x14ac:dyDescent="0.25">
      <c r="B4418" s="17">
        <v>5293</v>
      </c>
      <c r="C4418" s="17" t="s">
        <v>3209</v>
      </c>
      <c r="D4418" s="18">
        <v>675</v>
      </c>
      <c r="F4418" s="4"/>
    </row>
    <row r="4419" spans="2:6" ht="15" x14ac:dyDescent="0.25">
      <c r="B4419" s="17">
        <v>5294</v>
      </c>
      <c r="C4419" s="17" t="s">
        <v>3208</v>
      </c>
      <c r="D4419" s="18">
        <v>698</v>
      </c>
      <c r="F4419" s="4"/>
    </row>
    <row r="4420" spans="2:6" ht="15" x14ac:dyDescent="0.25">
      <c r="B4420" s="17">
        <v>5295</v>
      </c>
      <c r="C4420" s="17" t="s">
        <v>3207</v>
      </c>
      <c r="D4420" s="18">
        <v>693</v>
      </c>
      <c r="F4420" s="4"/>
    </row>
    <row r="4421" spans="2:6" ht="15" x14ac:dyDescent="0.25">
      <c r="B4421" s="17">
        <v>5296</v>
      </c>
      <c r="C4421" s="17" t="s">
        <v>3206</v>
      </c>
      <c r="D4421" s="18">
        <v>669</v>
      </c>
      <c r="F4421" s="4"/>
    </row>
    <row r="4422" spans="2:6" ht="15" x14ac:dyDescent="0.25">
      <c r="B4422" s="17">
        <v>5297</v>
      </c>
      <c r="C4422" s="17" t="s">
        <v>3205</v>
      </c>
      <c r="D4422" s="18">
        <v>720</v>
      </c>
      <c r="F4422" s="4"/>
    </row>
    <row r="4423" spans="2:6" ht="15" x14ac:dyDescent="0.25">
      <c r="B4423" s="17">
        <v>5298</v>
      </c>
      <c r="C4423" s="17" t="s">
        <v>3204</v>
      </c>
      <c r="D4423" s="18">
        <v>724</v>
      </c>
      <c r="F4423" s="4"/>
    </row>
    <row r="4424" spans="2:6" ht="15" x14ac:dyDescent="0.25">
      <c r="B4424" s="17">
        <v>5299</v>
      </c>
      <c r="C4424" s="17" t="s">
        <v>3203</v>
      </c>
      <c r="D4424" s="18">
        <v>711</v>
      </c>
      <c r="F4424" s="4"/>
    </row>
    <row r="4425" spans="2:6" ht="15" x14ac:dyDescent="0.25">
      <c r="B4425" s="17">
        <v>5300</v>
      </c>
      <c r="C4425" s="17" t="s">
        <v>3202</v>
      </c>
      <c r="D4425" s="18">
        <v>683</v>
      </c>
      <c r="F4425" s="4"/>
    </row>
    <row r="4426" spans="2:6" ht="15" x14ac:dyDescent="0.25">
      <c r="B4426" s="17">
        <v>5301</v>
      </c>
      <c r="C4426" s="17" t="s">
        <v>3201</v>
      </c>
      <c r="D4426" s="18">
        <v>789</v>
      </c>
      <c r="F4426" s="4"/>
    </row>
    <row r="4427" spans="2:6" ht="15" x14ac:dyDescent="0.25">
      <c r="B4427" s="17">
        <v>5302</v>
      </c>
      <c r="C4427" s="17" t="s">
        <v>3200</v>
      </c>
      <c r="D4427" s="18">
        <v>689</v>
      </c>
      <c r="F4427" s="4"/>
    </row>
    <row r="4428" spans="2:6" ht="15" x14ac:dyDescent="0.25">
      <c r="B4428" s="17">
        <v>5303</v>
      </c>
      <c r="C4428" s="17" t="s">
        <v>3199</v>
      </c>
      <c r="D4428" s="18">
        <v>668</v>
      </c>
      <c r="F4428" s="4"/>
    </row>
    <row r="4429" spans="2:6" ht="15" x14ac:dyDescent="0.25">
      <c r="B4429" s="17">
        <v>5304</v>
      </c>
      <c r="C4429" s="17" t="s">
        <v>3198</v>
      </c>
      <c r="D4429" s="18">
        <v>691</v>
      </c>
      <c r="F4429" s="4"/>
    </row>
    <row r="4430" spans="2:6" ht="15" x14ac:dyDescent="0.25">
      <c r="B4430" s="17">
        <v>5305</v>
      </c>
      <c r="C4430" s="17" t="s">
        <v>3197</v>
      </c>
      <c r="D4430" s="18">
        <v>707</v>
      </c>
      <c r="F4430" s="4"/>
    </row>
    <row r="4431" spans="2:6" ht="15" x14ac:dyDescent="0.25">
      <c r="B4431" s="17">
        <v>5306</v>
      </c>
      <c r="C4431" s="17" t="s">
        <v>3196</v>
      </c>
      <c r="D4431" s="18">
        <v>748</v>
      </c>
      <c r="F4431" s="4"/>
    </row>
    <row r="4432" spans="2:6" ht="15" x14ac:dyDescent="0.25">
      <c r="B4432" s="17">
        <v>5307</v>
      </c>
      <c r="C4432" s="17" t="s">
        <v>3195</v>
      </c>
      <c r="D4432" s="18">
        <v>720</v>
      </c>
      <c r="F4432" s="4"/>
    </row>
    <row r="4433" spans="2:6" ht="15" x14ac:dyDescent="0.25">
      <c r="B4433" s="17">
        <v>5308</v>
      </c>
      <c r="C4433" s="17" t="s">
        <v>3194</v>
      </c>
      <c r="D4433" s="18">
        <v>701</v>
      </c>
      <c r="F4433" s="4"/>
    </row>
    <row r="4434" spans="2:6" ht="15" x14ac:dyDescent="0.25">
      <c r="B4434" s="17">
        <v>5310</v>
      </c>
      <c r="C4434" s="17" t="s">
        <v>3193</v>
      </c>
      <c r="D4434" s="18">
        <v>724</v>
      </c>
      <c r="F4434" s="4"/>
    </row>
    <row r="4435" spans="2:6" ht="15" x14ac:dyDescent="0.25">
      <c r="B4435" s="17">
        <v>5311</v>
      </c>
      <c r="C4435" s="17" t="s">
        <v>3192</v>
      </c>
      <c r="D4435" s="18">
        <v>676</v>
      </c>
      <c r="F4435" s="4"/>
    </row>
    <row r="4436" spans="2:6" ht="15" x14ac:dyDescent="0.25">
      <c r="B4436" s="17">
        <v>5312</v>
      </c>
      <c r="C4436" s="17" t="s">
        <v>3191</v>
      </c>
      <c r="D4436" s="18">
        <v>662</v>
      </c>
      <c r="F4436" s="4"/>
    </row>
    <row r="4437" spans="2:6" ht="15" x14ac:dyDescent="0.25">
      <c r="B4437" s="17">
        <v>5313</v>
      </c>
      <c r="C4437" s="17" t="s">
        <v>3190</v>
      </c>
      <c r="D4437" s="18">
        <v>662</v>
      </c>
      <c r="F4437" s="4"/>
    </row>
    <row r="4438" spans="2:6" ht="15" x14ac:dyDescent="0.25">
      <c r="B4438" s="17">
        <v>5314</v>
      </c>
      <c r="C4438" s="17" t="s">
        <v>3189</v>
      </c>
      <c r="D4438" s="18">
        <v>680</v>
      </c>
      <c r="F4438" s="4"/>
    </row>
    <row r="4439" spans="2:6" ht="15" x14ac:dyDescent="0.25">
      <c r="B4439" s="17">
        <v>5315</v>
      </c>
      <c r="C4439" s="17" t="s">
        <v>3188</v>
      </c>
      <c r="D4439" s="18">
        <v>749</v>
      </c>
      <c r="F4439" s="4"/>
    </row>
    <row r="4440" spans="2:6" ht="15" x14ac:dyDescent="0.25">
      <c r="B4440" s="17">
        <v>5316</v>
      </c>
      <c r="C4440" s="17" t="s">
        <v>3187</v>
      </c>
      <c r="D4440" s="18">
        <v>653</v>
      </c>
      <c r="F4440" s="4"/>
    </row>
    <row r="4441" spans="2:6" ht="15" x14ac:dyDescent="0.25">
      <c r="B4441" s="17">
        <v>5317</v>
      </c>
      <c r="C4441" s="17" t="s">
        <v>3186</v>
      </c>
      <c r="D4441" s="18">
        <v>666</v>
      </c>
      <c r="F4441" s="4"/>
    </row>
    <row r="4442" spans="2:6" ht="15" x14ac:dyDescent="0.25">
      <c r="B4442" s="17">
        <v>5318</v>
      </c>
      <c r="C4442" s="17" t="s">
        <v>3185</v>
      </c>
      <c r="D4442" s="18">
        <v>686</v>
      </c>
      <c r="F4442" s="4"/>
    </row>
    <row r="4443" spans="2:6" ht="15" x14ac:dyDescent="0.25">
      <c r="B4443" s="17">
        <v>5319</v>
      </c>
      <c r="C4443" s="17" t="s">
        <v>3184</v>
      </c>
      <c r="D4443" s="18">
        <v>655</v>
      </c>
      <c r="F4443" s="4"/>
    </row>
    <row r="4444" spans="2:6" ht="15" x14ac:dyDescent="0.25">
      <c r="B4444" s="17">
        <v>5320</v>
      </c>
      <c r="C4444" s="17" t="s">
        <v>3183</v>
      </c>
      <c r="D4444" s="18">
        <v>688</v>
      </c>
      <c r="F4444" s="4"/>
    </row>
    <row r="4445" spans="2:6" ht="15" x14ac:dyDescent="0.25">
      <c r="B4445" s="17">
        <v>5321</v>
      </c>
      <c r="C4445" s="17" t="s">
        <v>3182</v>
      </c>
      <c r="D4445" s="18">
        <v>704</v>
      </c>
      <c r="F4445" s="4"/>
    </row>
    <row r="4446" spans="2:6" ht="15" x14ac:dyDescent="0.25">
      <c r="B4446" s="17">
        <v>5322</v>
      </c>
      <c r="C4446" s="17" t="s">
        <v>3181</v>
      </c>
      <c r="D4446" s="18">
        <v>648</v>
      </c>
      <c r="F4446" s="4"/>
    </row>
    <row r="4447" spans="2:6" ht="15" x14ac:dyDescent="0.25">
      <c r="B4447" s="17">
        <v>5323</v>
      </c>
      <c r="C4447" s="17" t="s">
        <v>3180</v>
      </c>
      <c r="D4447" s="18">
        <v>682</v>
      </c>
      <c r="F4447" s="4"/>
    </row>
    <row r="4448" spans="2:6" ht="15" x14ac:dyDescent="0.25">
      <c r="B4448" s="17">
        <v>5324</v>
      </c>
      <c r="C4448" s="17" t="s">
        <v>3179</v>
      </c>
      <c r="D4448" s="18">
        <v>755</v>
      </c>
      <c r="F4448" s="4"/>
    </row>
    <row r="4449" spans="2:6" ht="15" x14ac:dyDescent="0.25">
      <c r="B4449" s="17">
        <v>5325</v>
      </c>
      <c r="C4449" s="17" t="s">
        <v>3178</v>
      </c>
      <c r="D4449" s="18">
        <v>672</v>
      </c>
      <c r="F4449" s="4"/>
    </row>
    <row r="4450" spans="2:6" ht="15" x14ac:dyDescent="0.25">
      <c r="B4450" s="17">
        <v>5326</v>
      </c>
      <c r="C4450" s="17" t="s">
        <v>3177</v>
      </c>
      <c r="D4450" s="18">
        <v>697</v>
      </c>
      <c r="F4450" s="4"/>
    </row>
    <row r="4451" spans="2:6" ht="15" x14ac:dyDescent="0.25">
      <c r="B4451" s="17">
        <v>5327</v>
      </c>
      <c r="C4451" s="17" t="s">
        <v>1713</v>
      </c>
      <c r="D4451" s="18">
        <v>664</v>
      </c>
      <c r="F4451" s="4"/>
    </row>
    <row r="4452" spans="2:6" ht="15" x14ac:dyDescent="0.25">
      <c r="B4452" s="17">
        <v>5328</v>
      </c>
      <c r="C4452" s="17" t="s">
        <v>3176</v>
      </c>
      <c r="D4452" s="18">
        <v>701</v>
      </c>
      <c r="F4452" s="4"/>
    </row>
    <row r="4453" spans="2:6" ht="15" x14ac:dyDescent="0.25">
      <c r="B4453" s="17">
        <v>5329</v>
      </c>
      <c r="C4453" s="17" t="s">
        <v>3175</v>
      </c>
      <c r="D4453" s="18">
        <v>723</v>
      </c>
      <c r="F4453" s="4"/>
    </row>
    <row r="4454" spans="2:6" ht="15" x14ac:dyDescent="0.25">
      <c r="B4454" s="17">
        <v>5330</v>
      </c>
      <c r="C4454" s="17" t="s">
        <v>3174</v>
      </c>
      <c r="D4454" s="18">
        <v>666</v>
      </c>
      <c r="F4454" s="4"/>
    </row>
    <row r="4455" spans="2:6" ht="15" x14ac:dyDescent="0.25">
      <c r="B4455" s="17">
        <v>5331</v>
      </c>
      <c r="C4455" s="17" t="s">
        <v>3173</v>
      </c>
      <c r="D4455" s="18">
        <v>728</v>
      </c>
      <c r="F4455" s="4"/>
    </row>
    <row r="4456" spans="2:6" ht="15" x14ac:dyDescent="0.25">
      <c r="B4456" s="17">
        <v>5332</v>
      </c>
      <c r="C4456" s="17" t="s">
        <v>3172</v>
      </c>
      <c r="D4456" s="18">
        <v>650</v>
      </c>
      <c r="F4456" s="4"/>
    </row>
    <row r="4457" spans="2:6" ht="15" x14ac:dyDescent="0.25">
      <c r="B4457" s="17">
        <v>5333</v>
      </c>
      <c r="C4457" s="17" t="s">
        <v>3171</v>
      </c>
      <c r="D4457" s="18">
        <v>702</v>
      </c>
      <c r="F4457" s="4"/>
    </row>
    <row r="4458" spans="2:6" ht="15" x14ac:dyDescent="0.25">
      <c r="B4458" s="17">
        <v>5334</v>
      </c>
      <c r="C4458" s="17" t="s">
        <v>3170</v>
      </c>
      <c r="D4458" s="18">
        <v>675</v>
      </c>
      <c r="F4458" s="4"/>
    </row>
    <row r="4459" spans="2:6" ht="15" x14ac:dyDescent="0.25">
      <c r="B4459" s="17">
        <v>5335</v>
      </c>
      <c r="C4459" s="17" t="s">
        <v>3169</v>
      </c>
      <c r="D4459" s="18">
        <v>674</v>
      </c>
      <c r="F4459" s="4"/>
    </row>
    <row r="4460" spans="2:6" ht="15" x14ac:dyDescent="0.25">
      <c r="B4460" s="17">
        <v>5336</v>
      </c>
      <c r="C4460" s="17" t="s">
        <v>3168</v>
      </c>
      <c r="D4460" s="18">
        <v>675</v>
      </c>
      <c r="F4460" s="4"/>
    </row>
    <row r="4461" spans="2:6" ht="15" x14ac:dyDescent="0.25">
      <c r="B4461" s="17">
        <v>5337</v>
      </c>
      <c r="C4461" s="17" t="s">
        <v>3167</v>
      </c>
      <c r="D4461" s="18">
        <v>670</v>
      </c>
      <c r="F4461" s="4"/>
    </row>
    <row r="4462" spans="2:6" ht="15" x14ac:dyDescent="0.25">
      <c r="B4462" s="17">
        <v>5338</v>
      </c>
      <c r="C4462" s="17" t="s">
        <v>3166</v>
      </c>
      <c r="D4462" s="18">
        <v>709</v>
      </c>
      <c r="F4462" s="4"/>
    </row>
    <row r="4463" spans="2:6" ht="15" x14ac:dyDescent="0.25">
      <c r="B4463" s="17">
        <v>5339</v>
      </c>
      <c r="C4463" s="17" t="s">
        <v>3165</v>
      </c>
      <c r="D4463" s="18">
        <v>683</v>
      </c>
      <c r="F4463" s="4"/>
    </row>
    <row r="4464" spans="2:6" ht="15" x14ac:dyDescent="0.25">
      <c r="B4464" s="17">
        <v>5340</v>
      </c>
      <c r="C4464" s="17" t="s">
        <v>3164</v>
      </c>
      <c r="D4464" s="18">
        <v>658</v>
      </c>
      <c r="F4464" s="4"/>
    </row>
    <row r="4465" spans="2:6" ht="15" x14ac:dyDescent="0.25">
      <c r="B4465" s="17">
        <v>5341</v>
      </c>
      <c r="C4465" s="17" t="s">
        <v>3163</v>
      </c>
      <c r="D4465" s="18">
        <v>691</v>
      </c>
      <c r="F4465" s="4"/>
    </row>
    <row r="4466" spans="2:6" ht="15" x14ac:dyDescent="0.25">
      <c r="B4466" s="17">
        <v>5342</v>
      </c>
      <c r="C4466" s="17" t="s">
        <v>3162</v>
      </c>
      <c r="D4466" s="18">
        <v>689</v>
      </c>
      <c r="F4466" s="4"/>
    </row>
    <row r="4467" spans="2:6" ht="15" x14ac:dyDescent="0.25">
      <c r="B4467" s="17">
        <v>5343</v>
      </c>
      <c r="C4467" s="17" t="s">
        <v>3161</v>
      </c>
      <c r="D4467" s="18">
        <v>702</v>
      </c>
      <c r="F4467" s="4"/>
    </row>
    <row r="4468" spans="2:6" ht="15" x14ac:dyDescent="0.25">
      <c r="B4468" s="17">
        <v>5344</v>
      </c>
      <c r="C4468" s="17" t="s">
        <v>3160</v>
      </c>
      <c r="D4468" s="18">
        <v>741</v>
      </c>
      <c r="F4468" s="4"/>
    </row>
    <row r="4469" spans="2:6" ht="15" x14ac:dyDescent="0.25">
      <c r="B4469" s="17">
        <v>5346</v>
      </c>
      <c r="C4469" s="17" t="s">
        <v>883</v>
      </c>
      <c r="D4469" s="18">
        <v>651</v>
      </c>
      <c r="F4469" s="4"/>
    </row>
    <row r="4470" spans="2:6" ht="15" x14ac:dyDescent="0.25">
      <c r="B4470" s="17">
        <v>5347</v>
      </c>
      <c r="C4470" s="17" t="s">
        <v>3159</v>
      </c>
      <c r="D4470" s="18">
        <v>842</v>
      </c>
      <c r="F4470" s="4"/>
    </row>
    <row r="4471" spans="2:6" ht="15" x14ac:dyDescent="0.25">
      <c r="B4471" s="17">
        <v>5348</v>
      </c>
      <c r="C4471" s="17" t="s">
        <v>3158</v>
      </c>
      <c r="D4471" s="18">
        <v>712</v>
      </c>
      <c r="F4471" s="4"/>
    </row>
    <row r="4472" spans="2:6" ht="15" x14ac:dyDescent="0.25">
      <c r="B4472" s="17">
        <v>5349</v>
      </c>
      <c r="C4472" s="17" t="s">
        <v>3157</v>
      </c>
      <c r="D4472" s="18">
        <v>707</v>
      </c>
      <c r="F4472" s="4"/>
    </row>
    <row r="4473" spans="2:6" ht="15" x14ac:dyDescent="0.25">
      <c r="B4473" s="17">
        <v>5350</v>
      </c>
      <c r="C4473" s="17" t="s">
        <v>3156</v>
      </c>
      <c r="D4473" s="18">
        <v>700</v>
      </c>
      <c r="F4473" s="4"/>
    </row>
    <row r="4474" spans="2:6" ht="15" x14ac:dyDescent="0.25">
      <c r="B4474" s="17">
        <v>5351</v>
      </c>
      <c r="C4474" s="17" t="s">
        <v>1505</v>
      </c>
      <c r="D4474" s="18">
        <v>702</v>
      </c>
      <c r="F4474" s="4"/>
    </row>
    <row r="4475" spans="2:6" ht="15" x14ac:dyDescent="0.25">
      <c r="B4475" s="17">
        <v>5352</v>
      </c>
      <c r="C4475" s="17" t="s">
        <v>3155</v>
      </c>
      <c r="D4475" s="18">
        <v>687</v>
      </c>
      <c r="F4475" s="4"/>
    </row>
    <row r="4476" spans="2:6" ht="15" x14ac:dyDescent="0.25">
      <c r="B4476" s="17">
        <v>5353</v>
      </c>
      <c r="C4476" s="17" t="s">
        <v>1045</v>
      </c>
      <c r="D4476" s="18">
        <v>715</v>
      </c>
      <c r="F4476" s="4"/>
    </row>
    <row r="4477" spans="2:6" ht="15" x14ac:dyDescent="0.25">
      <c r="B4477" s="17">
        <v>5354</v>
      </c>
      <c r="C4477" s="17" t="s">
        <v>2447</v>
      </c>
      <c r="D4477" s="18">
        <v>739</v>
      </c>
      <c r="F4477" s="4"/>
    </row>
    <row r="4478" spans="2:6" ht="15" x14ac:dyDescent="0.25">
      <c r="B4478" s="17">
        <v>5355</v>
      </c>
      <c r="C4478" s="17" t="s">
        <v>3154</v>
      </c>
      <c r="D4478" s="18">
        <v>690</v>
      </c>
      <c r="F4478" s="4"/>
    </row>
    <row r="4479" spans="2:6" ht="15" x14ac:dyDescent="0.25">
      <c r="B4479" s="17">
        <v>5356</v>
      </c>
      <c r="C4479" s="17" t="s">
        <v>3153</v>
      </c>
      <c r="D4479" s="18">
        <v>732</v>
      </c>
      <c r="F4479" s="4"/>
    </row>
    <row r="4480" spans="2:6" ht="15" x14ac:dyDescent="0.25">
      <c r="B4480" s="17">
        <v>5357</v>
      </c>
      <c r="C4480" s="17" t="s">
        <v>3152</v>
      </c>
      <c r="D4480" s="18">
        <v>690</v>
      </c>
      <c r="F4480" s="4"/>
    </row>
    <row r="4481" spans="2:6" ht="15" x14ac:dyDescent="0.25">
      <c r="B4481" s="17">
        <v>5358</v>
      </c>
      <c r="C4481" s="17" t="s">
        <v>2593</v>
      </c>
      <c r="D4481" s="18">
        <v>690</v>
      </c>
      <c r="F4481" s="4"/>
    </row>
    <row r="4482" spans="2:6" ht="15" x14ac:dyDescent="0.25">
      <c r="B4482" s="17">
        <v>5359</v>
      </c>
      <c r="C4482" s="17" t="s">
        <v>3151</v>
      </c>
      <c r="D4482" s="18">
        <v>771</v>
      </c>
      <c r="F4482" s="4"/>
    </row>
    <row r="4483" spans="2:6" ht="15" x14ac:dyDescent="0.25">
      <c r="B4483" s="17">
        <v>5360</v>
      </c>
      <c r="C4483" s="17" t="s">
        <v>3150</v>
      </c>
      <c r="D4483" s="18">
        <v>705</v>
      </c>
      <c r="F4483" s="4"/>
    </row>
    <row r="4484" spans="2:6" ht="15" x14ac:dyDescent="0.25">
      <c r="B4484" s="17">
        <v>5361</v>
      </c>
      <c r="C4484" s="17" t="s">
        <v>3149</v>
      </c>
      <c r="D4484" s="18">
        <v>651</v>
      </c>
      <c r="F4484" s="4"/>
    </row>
    <row r="4485" spans="2:6" ht="15" x14ac:dyDescent="0.25">
      <c r="B4485" s="17">
        <v>5363</v>
      </c>
      <c r="C4485" s="17" t="s">
        <v>705</v>
      </c>
      <c r="D4485" s="18">
        <v>652</v>
      </c>
      <c r="F4485" s="4"/>
    </row>
    <row r="4486" spans="2:6" ht="15" x14ac:dyDescent="0.25">
      <c r="B4486" s="17">
        <v>5401</v>
      </c>
      <c r="C4486" s="17" t="s">
        <v>3148</v>
      </c>
      <c r="D4486" s="18">
        <v>813</v>
      </c>
      <c r="F4486" s="4"/>
    </row>
    <row r="4487" spans="2:6" ht="15" x14ac:dyDescent="0.25">
      <c r="B4487" s="17">
        <v>5402</v>
      </c>
      <c r="C4487" s="17" t="s">
        <v>1936</v>
      </c>
      <c r="D4487" s="18">
        <v>790</v>
      </c>
      <c r="F4487" s="4"/>
    </row>
    <row r="4488" spans="2:6" ht="15" x14ac:dyDescent="0.25">
      <c r="B4488" s="17">
        <v>5403</v>
      </c>
      <c r="C4488" s="17" t="s">
        <v>3147</v>
      </c>
      <c r="D4488" s="18">
        <v>767</v>
      </c>
      <c r="F4488" s="4"/>
    </row>
    <row r="4489" spans="2:6" ht="15" x14ac:dyDescent="0.25">
      <c r="B4489" s="17">
        <v>5404</v>
      </c>
      <c r="C4489" s="17" t="s">
        <v>3146</v>
      </c>
      <c r="D4489" s="18">
        <v>799</v>
      </c>
      <c r="F4489" s="4"/>
    </row>
    <row r="4490" spans="2:6" ht="15" x14ac:dyDescent="0.25">
      <c r="B4490" s="17">
        <v>5405</v>
      </c>
      <c r="C4490" s="17" t="s">
        <v>3145</v>
      </c>
      <c r="D4490" s="18">
        <v>806</v>
      </c>
      <c r="F4490" s="4"/>
    </row>
    <row r="4491" spans="2:6" ht="15" x14ac:dyDescent="0.25">
      <c r="B4491" s="17">
        <v>5406</v>
      </c>
      <c r="C4491" s="17" t="s">
        <v>3144</v>
      </c>
      <c r="D4491" s="18">
        <v>750</v>
      </c>
      <c r="F4491" s="4"/>
    </row>
    <row r="4492" spans="2:6" ht="15" x14ac:dyDescent="0.25">
      <c r="B4492" s="17">
        <v>5407</v>
      </c>
      <c r="C4492" s="17" t="s">
        <v>3143</v>
      </c>
      <c r="D4492" s="18">
        <v>759</v>
      </c>
      <c r="F4492" s="4"/>
    </row>
    <row r="4493" spans="2:6" ht="15" x14ac:dyDescent="0.25">
      <c r="B4493" s="17">
        <v>5408</v>
      </c>
      <c r="C4493" s="17" t="s">
        <v>3142</v>
      </c>
      <c r="D4493" s="18">
        <v>817</v>
      </c>
      <c r="F4493" s="4"/>
    </row>
    <row r="4494" spans="2:6" ht="15" x14ac:dyDescent="0.25">
      <c r="B4494" s="17">
        <v>5409</v>
      </c>
      <c r="C4494" s="17" t="s">
        <v>3141</v>
      </c>
      <c r="D4494" s="18">
        <v>754</v>
      </c>
      <c r="F4494" s="4"/>
    </row>
    <row r="4495" spans="2:6" ht="15" x14ac:dyDescent="0.25">
      <c r="B4495" s="17">
        <v>5410</v>
      </c>
      <c r="C4495" s="17" t="s">
        <v>3140</v>
      </c>
      <c r="D4495" s="18">
        <v>726</v>
      </c>
      <c r="F4495" s="4"/>
    </row>
    <row r="4496" spans="2:6" ht="15" x14ac:dyDescent="0.25">
      <c r="B4496" s="17">
        <v>5411</v>
      </c>
      <c r="C4496" s="17" t="s">
        <v>328</v>
      </c>
      <c r="D4496" s="18">
        <v>761</v>
      </c>
      <c r="F4496" s="4"/>
    </row>
    <row r="4497" spans="2:6" ht="15" x14ac:dyDescent="0.25">
      <c r="B4497" s="17">
        <v>5412</v>
      </c>
      <c r="C4497" s="17" t="s">
        <v>3139</v>
      </c>
      <c r="D4497" s="18">
        <v>788</v>
      </c>
      <c r="F4497" s="4"/>
    </row>
    <row r="4498" spans="2:6" ht="15" x14ac:dyDescent="0.25">
      <c r="B4498" s="17">
        <v>5413</v>
      </c>
      <c r="C4498" s="17" t="s">
        <v>3138</v>
      </c>
      <c r="D4498" s="18">
        <v>754</v>
      </c>
      <c r="F4498" s="4"/>
    </row>
    <row r="4499" spans="2:6" ht="15" x14ac:dyDescent="0.25">
      <c r="B4499" s="17">
        <v>5414</v>
      </c>
      <c r="C4499" s="17" t="s">
        <v>387</v>
      </c>
      <c r="D4499" s="18">
        <v>752</v>
      </c>
      <c r="F4499" s="4"/>
    </row>
    <row r="4500" spans="2:6" ht="15" x14ac:dyDescent="0.25">
      <c r="B4500" s="17">
        <v>5415</v>
      </c>
      <c r="C4500" s="17" t="s">
        <v>3137</v>
      </c>
      <c r="D4500" s="18">
        <v>729</v>
      </c>
      <c r="F4500" s="4"/>
    </row>
    <row r="4501" spans="2:6" ht="15" x14ac:dyDescent="0.25">
      <c r="B4501" s="17">
        <v>5416</v>
      </c>
      <c r="C4501" s="17" t="s">
        <v>3136</v>
      </c>
      <c r="D4501" s="18">
        <v>746</v>
      </c>
      <c r="F4501" s="4"/>
    </row>
    <row r="4502" spans="2:6" ht="15" x14ac:dyDescent="0.25">
      <c r="B4502" s="17">
        <v>5417</v>
      </c>
      <c r="C4502" s="17" t="s">
        <v>3135</v>
      </c>
      <c r="D4502" s="18">
        <v>790</v>
      </c>
      <c r="F4502" s="4"/>
    </row>
    <row r="4503" spans="2:6" ht="15" x14ac:dyDescent="0.25">
      <c r="B4503" s="17">
        <v>5418</v>
      </c>
      <c r="C4503" s="17" t="s">
        <v>3134</v>
      </c>
      <c r="D4503" s="18">
        <v>736</v>
      </c>
      <c r="F4503" s="4"/>
    </row>
    <row r="4504" spans="2:6" ht="15" x14ac:dyDescent="0.25">
      <c r="B4504" s="17">
        <v>5419</v>
      </c>
      <c r="C4504" s="17" t="s">
        <v>3133</v>
      </c>
      <c r="D4504" s="18">
        <v>796</v>
      </c>
      <c r="F4504" s="4"/>
    </row>
    <row r="4505" spans="2:6" ht="15" x14ac:dyDescent="0.25">
      <c r="B4505" s="17">
        <v>5420</v>
      </c>
      <c r="C4505" s="17" t="s">
        <v>3132</v>
      </c>
      <c r="D4505" s="18">
        <v>814</v>
      </c>
      <c r="F4505" s="4"/>
    </row>
    <row r="4506" spans="2:6" ht="15" x14ac:dyDescent="0.25">
      <c r="B4506" s="17">
        <v>5421</v>
      </c>
      <c r="C4506" s="17" t="s">
        <v>3131</v>
      </c>
      <c r="D4506" s="18">
        <v>753</v>
      </c>
      <c r="F4506" s="4"/>
    </row>
    <row r="4507" spans="2:6" ht="15" x14ac:dyDescent="0.25">
      <c r="B4507" s="17">
        <v>5422</v>
      </c>
      <c r="C4507" s="17" t="s">
        <v>3130</v>
      </c>
      <c r="D4507" s="18">
        <v>748</v>
      </c>
      <c r="F4507" s="4"/>
    </row>
    <row r="4508" spans="2:6" ht="15" x14ac:dyDescent="0.25">
      <c r="B4508" s="17">
        <v>5423</v>
      </c>
      <c r="C4508" s="17" t="s">
        <v>3129</v>
      </c>
      <c r="D4508" s="18">
        <v>740</v>
      </c>
      <c r="F4508" s="4"/>
    </row>
    <row r="4509" spans="2:6" ht="15" x14ac:dyDescent="0.25">
      <c r="B4509" s="17">
        <v>5424</v>
      </c>
      <c r="C4509" s="17" t="s">
        <v>1652</v>
      </c>
      <c r="D4509" s="18">
        <v>725</v>
      </c>
      <c r="F4509" s="4"/>
    </row>
    <row r="4510" spans="2:6" ht="15" x14ac:dyDescent="0.25">
      <c r="B4510" s="17">
        <v>5425</v>
      </c>
      <c r="C4510" s="17" t="s">
        <v>3128</v>
      </c>
      <c r="D4510" s="18">
        <v>761</v>
      </c>
      <c r="F4510" s="4"/>
    </row>
    <row r="4511" spans="2:6" ht="15" x14ac:dyDescent="0.25">
      <c r="B4511" s="17">
        <v>5426</v>
      </c>
      <c r="C4511" s="17" t="s">
        <v>3127</v>
      </c>
      <c r="D4511" s="18">
        <v>734</v>
      </c>
      <c r="F4511" s="4"/>
    </row>
    <row r="4512" spans="2:6" ht="15" x14ac:dyDescent="0.25">
      <c r="B4512" s="17">
        <v>5427</v>
      </c>
      <c r="C4512" s="17" t="s">
        <v>1470</v>
      </c>
      <c r="D4512" s="18">
        <v>745</v>
      </c>
      <c r="F4512" s="4"/>
    </row>
    <row r="4513" spans="2:6" ht="15" x14ac:dyDescent="0.25">
      <c r="B4513" s="17">
        <v>5428</v>
      </c>
      <c r="C4513" s="17" t="s">
        <v>3126</v>
      </c>
      <c r="D4513" s="18">
        <v>739</v>
      </c>
      <c r="F4513" s="4"/>
    </row>
    <row r="4514" spans="2:6" ht="15" x14ac:dyDescent="0.25">
      <c r="B4514" s="17">
        <v>5429</v>
      </c>
      <c r="C4514" s="17" t="s">
        <v>3125</v>
      </c>
      <c r="D4514" s="18">
        <v>732</v>
      </c>
      <c r="F4514" s="4"/>
    </row>
    <row r="4515" spans="2:6" ht="15" x14ac:dyDescent="0.25">
      <c r="B4515" s="17">
        <v>5430</v>
      </c>
      <c r="C4515" s="17" t="s">
        <v>3124</v>
      </c>
      <c r="D4515" s="18">
        <v>731</v>
      </c>
      <c r="F4515" s="4"/>
    </row>
    <row r="4516" spans="2:6" ht="15" x14ac:dyDescent="0.25">
      <c r="B4516" s="17">
        <v>5431</v>
      </c>
      <c r="C4516" s="17" t="s">
        <v>3123</v>
      </c>
      <c r="D4516" s="18">
        <v>716</v>
      </c>
      <c r="F4516" s="4"/>
    </row>
    <row r="4517" spans="2:6" ht="15" x14ac:dyDescent="0.25">
      <c r="B4517" s="17">
        <v>5432</v>
      </c>
      <c r="C4517" s="17" t="s">
        <v>3122</v>
      </c>
      <c r="D4517" s="18">
        <v>737</v>
      </c>
      <c r="F4517" s="4"/>
    </row>
    <row r="4518" spans="2:6" ht="15" x14ac:dyDescent="0.25">
      <c r="B4518" s="17">
        <v>5433</v>
      </c>
      <c r="C4518" s="17" t="s">
        <v>3121</v>
      </c>
      <c r="D4518" s="18">
        <v>760</v>
      </c>
      <c r="F4518" s="4"/>
    </row>
    <row r="4519" spans="2:6" ht="15" x14ac:dyDescent="0.25">
      <c r="B4519" s="17">
        <v>5434</v>
      </c>
      <c r="C4519" s="17" t="s">
        <v>3120</v>
      </c>
      <c r="D4519" s="18">
        <v>773</v>
      </c>
      <c r="F4519" s="4"/>
    </row>
    <row r="4520" spans="2:6" ht="15" x14ac:dyDescent="0.25">
      <c r="B4520" s="17">
        <v>5435</v>
      </c>
      <c r="C4520" s="17" t="s">
        <v>1749</v>
      </c>
      <c r="D4520" s="18">
        <v>634</v>
      </c>
      <c r="F4520" s="4"/>
    </row>
    <row r="4521" spans="2:6" ht="15" x14ac:dyDescent="0.25">
      <c r="B4521" s="17">
        <v>5436</v>
      </c>
      <c r="C4521" s="17" t="s">
        <v>3119</v>
      </c>
      <c r="D4521" s="18">
        <v>692</v>
      </c>
      <c r="F4521" s="4"/>
    </row>
    <row r="4522" spans="2:6" ht="15" x14ac:dyDescent="0.25">
      <c r="B4522" s="17">
        <v>5437</v>
      </c>
      <c r="C4522" s="17" t="s">
        <v>3118</v>
      </c>
      <c r="D4522" s="18">
        <v>677</v>
      </c>
      <c r="F4522" s="4"/>
    </row>
    <row r="4523" spans="2:6" ht="15" x14ac:dyDescent="0.25">
      <c r="B4523" s="17">
        <v>5438</v>
      </c>
      <c r="C4523" s="17" t="s">
        <v>3117</v>
      </c>
      <c r="D4523" s="18">
        <v>765</v>
      </c>
      <c r="F4523" s="4"/>
    </row>
    <row r="4524" spans="2:6" ht="15" x14ac:dyDescent="0.25">
      <c r="B4524" s="17">
        <v>5439</v>
      </c>
      <c r="C4524" s="17" t="s">
        <v>3116</v>
      </c>
      <c r="D4524" s="18">
        <v>744</v>
      </c>
      <c r="F4524" s="4"/>
    </row>
    <row r="4525" spans="2:6" ht="15" x14ac:dyDescent="0.25">
      <c r="B4525" s="17">
        <v>5440</v>
      </c>
      <c r="C4525" s="17" t="s">
        <v>3115</v>
      </c>
      <c r="D4525" s="18">
        <v>737</v>
      </c>
      <c r="F4525" s="4"/>
    </row>
    <row r="4526" spans="2:6" ht="15" x14ac:dyDescent="0.25">
      <c r="B4526" s="17">
        <v>5441</v>
      </c>
      <c r="C4526" s="17" t="s">
        <v>3114</v>
      </c>
      <c r="D4526" s="18">
        <v>665</v>
      </c>
      <c r="F4526" s="4"/>
    </row>
    <row r="4527" spans="2:6" ht="15" x14ac:dyDescent="0.25">
      <c r="B4527" s="17">
        <v>5442</v>
      </c>
      <c r="C4527" s="17" t="s">
        <v>3113</v>
      </c>
      <c r="D4527" s="18">
        <v>681</v>
      </c>
      <c r="F4527" s="4"/>
    </row>
    <row r="4528" spans="2:6" ht="15" x14ac:dyDescent="0.25">
      <c r="B4528" s="17">
        <v>5443</v>
      </c>
      <c r="C4528" s="17" t="s">
        <v>3112</v>
      </c>
      <c r="D4528" s="18">
        <v>723</v>
      </c>
      <c r="F4528" s="4"/>
    </row>
    <row r="4529" spans="2:6" ht="15" x14ac:dyDescent="0.25">
      <c r="B4529" s="17">
        <v>5444</v>
      </c>
      <c r="C4529" s="17" t="s">
        <v>3111</v>
      </c>
      <c r="D4529" s="18">
        <v>784</v>
      </c>
      <c r="F4529" s="4"/>
    </row>
    <row r="4530" spans="2:6" ht="15" x14ac:dyDescent="0.25">
      <c r="B4530" s="17">
        <v>5445</v>
      </c>
      <c r="C4530" s="17" t="s">
        <v>3110</v>
      </c>
      <c r="D4530" s="18">
        <v>748</v>
      </c>
      <c r="F4530" s="4"/>
    </row>
    <row r="4531" spans="2:6" ht="15" x14ac:dyDescent="0.25">
      <c r="B4531" s="17">
        <v>5446</v>
      </c>
      <c r="C4531" s="17" t="s">
        <v>3109</v>
      </c>
      <c r="D4531" s="18">
        <v>782</v>
      </c>
      <c r="F4531" s="4"/>
    </row>
    <row r="4532" spans="2:6" ht="15" x14ac:dyDescent="0.25">
      <c r="B4532" s="17">
        <v>5447</v>
      </c>
      <c r="C4532" s="17" t="s">
        <v>107</v>
      </c>
      <c r="D4532" s="18">
        <v>715</v>
      </c>
      <c r="F4532" s="4"/>
    </row>
    <row r="4533" spans="2:6" ht="15" x14ac:dyDescent="0.25">
      <c r="B4533" s="17">
        <v>5450</v>
      </c>
      <c r="C4533" s="17" t="s">
        <v>3108</v>
      </c>
      <c r="D4533" s="18">
        <v>779</v>
      </c>
      <c r="F4533" s="4"/>
    </row>
    <row r="4534" spans="2:6" ht="15" x14ac:dyDescent="0.25">
      <c r="B4534" s="17">
        <v>5451</v>
      </c>
      <c r="C4534" s="17" t="s">
        <v>3107</v>
      </c>
      <c r="D4534" s="18">
        <v>801</v>
      </c>
      <c r="F4534" s="4"/>
    </row>
    <row r="4535" spans="2:6" ht="15" x14ac:dyDescent="0.25">
      <c r="B4535" s="17">
        <v>5452</v>
      </c>
      <c r="C4535" s="17" t="s">
        <v>3106</v>
      </c>
      <c r="D4535" s="18">
        <v>772</v>
      </c>
      <c r="F4535" s="4"/>
    </row>
    <row r="4536" spans="2:6" ht="15" x14ac:dyDescent="0.25">
      <c r="B4536" s="17">
        <v>5453</v>
      </c>
      <c r="C4536" s="17" t="s">
        <v>3105</v>
      </c>
      <c r="D4536" s="18">
        <v>761</v>
      </c>
      <c r="F4536" s="4"/>
    </row>
    <row r="4537" spans="2:6" ht="15" x14ac:dyDescent="0.25">
      <c r="B4537" s="17">
        <v>5454</v>
      </c>
      <c r="C4537" s="17" t="s">
        <v>3104</v>
      </c>
      <c r="D4537" s="18">
        <v>775</v>
      </c>
      <c r="F4537" s="4"/>
    </row>
    <row r="4538" spans="2:6" ht="15" x14ac:dyDescent="0.25">
      <c r="B4538" s="17">
        <v>5455</v>
      </c>
      <c r="C4538" s="17" t="s">
        <v>3103</v>
      </c>
      <c r="D4538" s="18">
        <v>760</v>
      </c>
      <c r="F4538" s="4"/>
    </row>
    <row r="4539" spans="2:6" ht="15" x14ac:dyDescent="0.25">
      <c r="B4539" s="17">
        <v>5456</v>
      </c>
      <c r="C4539" s="17" t="s">
        <v>3102</v>
      </c>
      <c r="D4539" s="18">
        <v>785</v>
      </c>
      <c r="F4539" s="4"/>
    </row>
    <row r="4540" spans="2:6" ht="15" x14ac:dyDescent="0.25">
      <c r="B4540" s="17">
        <v>5457</v>
      </c>
      <c r="C4540" s="17" t="s">
        <v>3101</v>
      </c>
      <c r="D4540" s="18">
        <v>778</v>
      </c>
      <c r="F4540" s="4"/>
    </row>
    <row r="4541" spans="2:6" ht="15" x14ac:dyDescent="0.25">
      <c r="B4541" s="17">
        <v>5458</v>
      </c>
      <c r="C4541" s="17" t="s">
        <v>1118</v>
      </c>
      <c r="D4541" s="18">
        <v>730</v>
      </c>
      <c r="F4541" s="4"/>
    </row>
    <row r="4542" spans="2:6" ht="15" x14ac:dyDescent="0.25">
      <c r="B4542" s="17">
        <v>5459</v>
      </c>
      <c r="C4542" s="17" t="s">
        <v>3100</v>
      </c>
      <c r="D4542" s="18">
        <v>662</v>
      </c>
      <c r="F4542" s="4"/>
    </row>
    <row r="4543" spans="2:6" ht="15" x14ac:dyDescent="0.25">
      <c r="B4543" s="17">
        <v>5460</v>
      </c>
      <c r="C4543" s="17" t="s">
        <v>3099</v>
      </c>
      <c r="D4543" s="18">
        <v>700</v>
      </c>
      <c r="F4543" s="4"/>
    </row>
    <row r="4544" spans="2:6" ht="15" x14ac:dyDescent="0.25">
      <c r="B4544" s="17">
        <v>5461</v>
      </c>
      <c r="C4544" s="17" t="s">
        <v>3098</v>
      </c>
      <c r="D4544" s="18">
        <v>706</v>
      </c>
      <c r="F4544" s="4"/>
    </row>
    <row r="4545" spans="2:6" ht="15" x14ac:dyDescent="0.25">
      <c r="B4545" s="17">
        <v>5462</v>
      </c>
      <c r="C4545" s="17" t="s">
        <v>3097</v>
      </c>
      <c r="D4545" s="18">
        <v>659</v>
      </c>
      <c r="F4545" s="4"/>
    </row>
    <row r="4546" spans="2:6" ht="15" x14ac:dyDescent="0.25">
      <c r="B4546" s="17">
        <v>5463</v>
      </c>
      <c r="C4546" s="17" t="s">
        <v>3096</v>
      </c>
      <c r="D4546" s="18">
        <v>723</v>
      </c>
      <c r="F4546" s="4"/>
    </row>
    <row r="4547" spans="2:6" ht="15" x14ac:dyDescent="0.25">
      <c r="B4547" s="17">
        <v>5464</v>
      </c>
      <c r="C4547" s="17" t="s">
        <v>3095</v>
      </c>
      <c r="D4547" s="18">
        <v>704</v>
      </c>
      <c r="F4547" s="4"/>
    </row>
    <row r="4548" spans="2:6" ht="15" x14ac:dyDescent="0.25">
      <c r="B4548" s="17">
        <v>5465</v>
      </c>
      <c r="C4548" s="17" t="s">
        <v>3094</v>
      </c>
      <c r="D4548" s="18">
        <v>689</v>
      </c>
      <c r="F4548" s="4"/>
    </row>
    <row r="4549" spans="2:6" ht="15" x14ac:dyDescent="0.25">
      <c r="B4549" s="17">
        <v>5466</v>
      </c>
      <c r="C4549" s="17" t="s">
        <v>1734</v>
      </c>
      <c r="D4549" s="18">
        <v>767</v>
      </c>
      <c r="F4549" s="4"/>
    </row>
    <row r="4550" spans="2:6" ht="15" x14ac:dyDescent="0.25">
      <c r="B4550" s="17">
        <v>5467</v>
      </c>
      <c r="C4550" s="17" t="s">
        <v>3093</v>
      </c>
      <c r="D4550" s="18">
        <v>780</v>
      </c>
      <c r="F4550" s="4"/>
    </row>
    <row r="4551" spans="2:6" ht="15" x14ac:dyDescent="0.25">
      <c r="B4551" s="17">
        <v>5468</v>
      </c>
      <c r="C4551" s="17" t="s">
        <v>3092</v>
      </c>
      <c r="D4551" s="18">
        <v>697</v>
      </c>
      <c r="F4551" s="4"/>
    </row>
    <row r="4552" spans="2:6" ht="15" x14ac:dyDescent="0.25">
      <c r="B4552" s="17">
        <v>5469</v>
      </c>
      <c r="C4552" s="17" t="s">
        <v>3091</v>
      </c>
      <c r="D4552" s="18">
        <v>707</v>
      </c>
      <c r="F4552" s="4"/>
    </row>
    <row r="4553" spans="2:6" ht="15" x14ac:dyDescent="0.25">
      <c r="B4553" s="17">
        <v>5470</v>
      </c>
      <c r="C4553" s="17" t="s">
        <v>3090</v>
      </c>
      <c r="D4553" s="18">
        <v>755</v>
      </c>
      <c r="F4553" s="4"/>
    </row>
    <row r="4554" spans="2:6" ht="15" x14ac:dyDescent="0.25">
      <c r="B4554" s="17">
        <v>5471</v>
      </c>
      <c r="C4554" s="17" t="s">
        <v>3089</v>
      </c>
      <c r="D4554" s="18">
        <v>776</v>
      </c>
      <c r="F4554" s="4"/>
    </row>
    <row r="4555" spans="2:6" ht="15" x14ac:dyDescent="0.25">
      <c r="B4555" s="17">
        <v>5472</v>
      </c>
      <c r="C4555" s="17" t="s">
        <v>3088</v>
      </c>
      <c r="D4555" s="18">
        <v>711</v>
      </c>
      <c r="F4555" s="4"/>
    </row>
    <row r="4556" spans="2:6" ht="15" x14ac:dyDescent="0.25">
      <c r="B4556" s="17">
        <v>5473</v>
      </c>
      <c r="C4556" s="17" t="s">
        <v>3087</v>
      </c>
      <c r="D4556" s="18">
        <v>727</v>
      </c>
      <c r="F4556" s="4"/>
    </row>
    <row r="4557" spans="2:6" ht="15" x14ac:dyDescent="0.25">
      <c r="B4557" s="17">
        <v>5474</v>
      </c>
      <c r="C4557" s="17" t="s">
        <v>3086</v>
      </c>
      <c r="D4557" s="18">
        <v>777</v>
      </c>
      <c r="F4557" s="4"/>
    </row>
    <row r="4558" spans="2:6" ht="15" x14ac:dyDescent="0.25">
      <c r="B4558" s="17">
        <v>5475</v>
      </c>
      <c r="C4558" s="17" t="s">
        <v>3085</v>
      </c>
      <c r="D4558" s="18">
        <v>631</v>
      </c>
      <c r="F4558" s="4"/>
    </row>
    <row r="4559" spans="2:6" ht="15" x14ac:dyDescent="0.25">
      <c r="B4559" s="17">
        <v>5476</v>
      </c>
      <c r="C4559" s="17" t="s">
        <v>3084</v>
      </c>
      <c r="D4559" s="18">
        <v>695</v>
      </c>
      <c r="F4559" s="4"/>
    </row>
    <row r="4560" spans="2:6" ht="15" x14ac:dyDescent="0.25">
      <c r="B4560" s="17">
        <v>5477</v>
      </c>
      <c r="C4560" s="17" t="s">
        <v>3083</v>
      </c>
      <c r="D4560" s="18">
        <v>768</v>
      </c>
      <c r="F4560" s="4"/>
    </row>
    <row r="4561" spans="2:6" ht="15" x14ac:dyDescent="0.25">
      <c r="B4561" s="17">
        <v>5478</v>
      </c>
      <c r="C4561" s="17" t="s">
        <v>3082</v>
      </c>
      <c r="D4561" s="18">
        <v>730</v>
      </c>
      <c r="F4561" s="4"/>
    </row>
    <row r="4562" spans="2:6" ht="15" x14ac:dyDescent="0.25">
      <c r="B4562" s="17">
        <v>5479</v>
      </c>
      <c r="C4562" s="17" t="s">
        <v>2041</v>
      </c>
      <c r="D4562" s="18">
        <v>779</v>
      </c>
      <c r="F4562" s="4"/>
    </row>
    <row r="4563" spans="2:6" ht="15" x14ac:dyDescent="0.25">
      <c r="B4563" s="17">
        <v>5480</v>
      </c>
      <c r="C4563" s="17" t="s">
        <v>3081</v>
      </c>
      <c r="D4563" s="18">
        <v>759</v>
      </c>
      <c r="F4563" s="4"/>
    </row>
    <row r="4564" spans="2:6" ht="15" x14ac:dyDescent="0.25">
      <c r="B4564" s="17">
        <v>5481</v>
      </c>
      <c r="C4564" s="17" t="s">
        <v>3080</v>
      </c>
      <c r="D4564" s="18">
        <v>768</v>
      </c>
      <c r="F4564" s="4"/>
    </row>
    <row r="4565" spans="2:6" ht="15" x14ac:dyDescent="0.25">
      <c r="B4565" s="17">
        <v>5482</v>
      </c>
      <c r="C4565" s="17" t="s">
        <v>3079</v>
      </c>
      <c r="D4565" s="18">
        <v>752</v>
      </c>
      <c r="F4565" s="4"/>
    </row>
    <row r="4566" spans="2:6" ht="15" x14ac:dyDescent="0.25">
      <c r="B4566" s="17">
        <v>5483</v>
      </c>
      <c r="C4566" s="17" t="s">
        <v>3078</v>
      </c>
      <c r="D4566" s="18">
        <v>792</v>
      </c>
      <c r="F4566" s="4"/>
    </row>
    <row r="4567" spans="2:6" ht="15" x14ac:dyDescent="0.25">
      <c r="B4567" s="17">
        <v>5484</v>
      </c>
      <c r="C4567" s="17" t="s">
        <v>3077</v>
      </c>
      <c r="D4567" s="18">
        <v>763</v>
      </c>
      <c r="F4567" s="4"/>
    </row>
    <row r="4568" spans="2:6" ht="15" x14ac:dyDescent="0.25">
      <c r="B4568" s="17">
        <v>5485</v>
      </c>
      <c r="C4568" s="17" t="s">
        <v>3076</v>
      </c>
      <c r="D4568" s="18">
        <v>751</v>
      </c>
      <c r="F4568" s="4"/>
    </row>
    <row r="4569" spans="2:6" ht="15" x14ac:dyDescent="0.25">
      <c r="B4569" s="17">
        <v>5486</v>
      </c>
      <c r="C4569" s="17" t="s">
        <v>3075</v>
      </c>
      <c r="D4569" s="18">
        <v>767</v>
      </c>
      <c r="F4569" s="4"/>
    </row>
    <row r="4570" spans="2:6" ht="15" x14ac:dyDescent="0.25">
      <c r="B4570" s="17">
        <v>5487</v>
      </c>
      <c r="C4570" s="17" t="s">
        <v>1669</v>
      </c>
      <c r="D4570" s="18">
        <v>725</v>
      </c>
      <c r="F4570" s="4"/>
    </row>
    <row r="4571" spans="2:6" ht="15" x14ac:dyDescent="0.25">
      <c r="B4571" s="17">
        <v>5488</v>
      </c>
      <c r="C4571" s="17" t="s">
        <v>3074</v>
      </c>
      <c r="D4571" s="18">
        <v>692</v>
      </c>
      <c r="F4571" s="4"/>
    </row>
    <row r="4572" spans="2:6" ht="15" x14ac:dyDescent="0.25">
      <c r="B4572" s="17">
        <v>5501</v>
      </c>
      <c r="C4572" s="17" t="s">
        <v>3073</v>
      </c>
      <c r="D4572" s="18">
        <v>735</v>
      </c>
      <c r="F4572" s="4"/>
    </row>
    <row r="4573" spans="2:6" ht="15" x14ac:dyDescent="0.25">
      <c r="B4573" s="17">
        <v>5502</v>
      </c>
      <c r="C4573" s="17" t="s">
        <v>3072</v>
      </c>
      <c r="D4573" s="18">
        <v>721</v>
      </c>
      <c r="F4573" s="4"/>
    </row>
    <row r="4574" spans="2:6" ht="15" x14ac:dyDescent="0.25">
      <c r="B4574" s="17">
        <v>5503</v>
      </c>
      <c r="C4574" s="17" t="s">
        <v>3071</v>
      </c>
      <c r="D4574" s="18">
        <v>774</v>
      </c>
      <c r="F4574" s="4"/>
    </row>
    <row r="4575" spans="2:6" ht="15" x14ac:dyDescent="0.25">
      <c r="B4575" s="17">
        <v>5504</v>
      </c>
      <c r="C4575" s="17" t="s">
        <v>3070</v>
      </c>
      <c r="D4575" s="18">
        <v>823</v>
      </c>
      <c r="F4575" s="4"/>
    </row>
    <row r="4576" spans="2:6" ht="15" x14ac:dyDescent="0.25">
      <c r="B4576" s="17">
        <v>5505</v>
      </c>
      <c r="C4576" s="17" t="s">
        <v>3069</v>
      </c>
      <c r="D4576" s="18">
        <v>830</v>
      </c>
      <c r="F4576" s="4"/>
    </row>
    <row r="4577" spans="2:6" ht="15" x14ac:dyDescent="0.25">
      <c r="B4577" s="17">
        <v>5506</v>
      </c>
      <c r="C4577" s="17" t="s">
        <v>3068</v>
      </c>
      <c r="D4577" s="18">
        <v>691</v>
      </c>
      <c r="F4577" s="4"/>
    </row>
    <row r="4578" spans="2:6" ht="15" x14ac:dyDescent="0.25">
      <c r="B4578" s="17">
        <v>5507</v>
      </c>
      <c r="C4578" s="17" t="s">
        <v>3067</v>
      </c>
      <c r="D4578" s="18">
        <v>722</v>
      </c>
      <c r="F4578" s="4"/>
    </row>
    <row r="4579" spans="2:6" ht="15" x14ac:dyDescent="0.25">
      <c r="B4579" s="17">
        <v>5508</v>
      </c>
      <c r="C4579" s="17" t="s">
        <v>3066</v>
      </c>
      <c r="D4579" s="18">
        <v>750</v>
      </c>
      <c r="F4579" s="4"/>
    </row>
    <row r="4580" spans="2:6" ht="15" x14ac:dyDescent="0.25">
      <c r="B4580" s="17">
        <v>5509</v>
      </c>
      <c r="C4580" s="17" t="s">
        <v>3065</v>
      </c>
      <c r="D4580" s="18">
        <v>743</v>
      </c>
      <c r="F4580" s="4"/>
    </row>
    <row r="4581" spans="2:6" ht="15" x14ac:dyDescent="0.25">
      <c r="B4581" s="17">
        <v>5510</v>
      </c>
      <c r="C4581" s="17" t="s">
        <v>3064</v>
      </c>
      <c r="D4581" s="18">
        <v>821</v>
      </c>
      <c r="F4581" s="4"/>
    </row>
    <row r="4582" spans="2:6" ht="15" x14ac:dyDescent="0.25">
      <c r="B4582" s="17">
        <v>5511</v>
      </c>
      <c r="C4582" s="17" t="s">
        <v>3063</v>
      </c>
      <c r="D4582" s="18">
        <v>779</v>
      </c>
      <c r="F4582" s="4"/>
    </row>
    <row r="4583" spans="2:6" ht="15" x14ac:dyDescent="0.25">
      <c r="B4583" s="17">
        <v>5512</v>
      </c>
      <c r="C4583" s="17" t="s">
        <v>3062</v>
      </c>
      <c r="D4583" s="18">
        <v>822</v>
      </c>
      <c r="F4583" s="4"/>
    </row>
    <row r="4584" spans="2:6" ht="15" x14ac:dyDescent="0.25">
      <c r="B4584" s="17">
        <v>5513</v>
      </c>
      <c r="C4584" s="17" t="s">
        <v>3061</v>
      </c>
      <c r="D4584" s="18">
        <v>809</v>
      </c>
      <c r="F4584" s="4"/>
    </row>
    <row r="4585" spans="2:6" ht="15" x14ac:dyDescent="0.25">
      <c r="B4585" s="17">
        <v>5514</v>
      </c>
      <c r="C4585" s="17" t="s">
        <v>3060</v>
      </c>
      <c r="D4585" s="18">
        <v>769</v>
      </c>
      <c r="F4585" s="4"/>
    </row>
    <row r="4586" spans="2:6" ht="15" x14ac:dyDescent="0.25">
      <c r="B4586" s="17">
        <v>5515</v>
      </c>
      <c r="C4586" s="17" t="s">
        <v>3059</v>
      </c>
      <c r="D4586" s="18">
        <v>721</v>
      </c>
      <c r="F4586" s="4"/>
    </row>
    <row r="4587" spans="2:6" ht="15" x14ac:dyDescent="0.25">
      <c r="B4587" s="17">
        <v>5516</v>
      </c>
      <c r="C4587" s="17" t="s">
        <v>1652</v>
      </c>
      <c r="D4587" s="18">
        <v>757</v>
      </c>
      <c r="F4587" s="4"/>
    </row>
    <row r="4588" spans="2:6" ht="15" x14ac:dyDescent="0.25">
      <c r="B4588" s="17">
        <v>5517</v>
      </c>
      <c r="C4588" s="17" t="s">
        <v>3058</v>
      </c>
      <c r="D4588" s="18">
        <v>725</v>
      </c>
      <c r="F4588" s="4"/>
    </row>
    <row r="4589" spans="2:6" ht="15" x14ac:dyDescent="0.25">
      <c r="B4589" s="17">
        <v>5518</v>
      </c>
      <c r="C4589" s="17" t="s">
        <v>3057</v>
      </c>
      <c r="D4589" s="18">
        <v>752</v>
      </c>
      <c r="F4589" s="4"/>
    </row>
    <row r="4590" spans="2:6" ht="15" x14ac:dyDescent="0.25">
      <c r="B4590" s="17">
        <v>5519</v>
      </c>
      <c r="C4590" s="17" t="s">
        <v>3056</v>
      </c>
      <c r="D4590" s="18">
        <v>736</v>
      </c>
      <c r="F4590" s="4"/>
    </row>
    <row r="4591" spans="2:6" ht="15" x14ac:dyDescent="0.25">
      <c r="B4591" s="17">
        <v>5520</v>
      </c>
      <c r="C4591" s="17" t="s">
        <v>3055</v>
      </c>
      <c r="D4591" s="18">
        <v>750</v>
      </c>
      <c r="F4591" s="4"/>
    </row>
    <row r="4592" spans="2:6" ht="15" x14ac:dyDescent="0.25">
      <c r="B4592" s="17">
        <v>5521</v>
      </c>
      <c r="C4592" s="17" t="s">
        <v>3054</v>
      </c>
      <c r="D4592" s="18">
        <v>733</v>
      </c>
      <c r="F4592" s="4"/>
    </row>
    <row r="4593" spans="2:6" ht="15" x14ac:dyDescent="0.25">
      <c r="B4593" s="17">
        <v>5522</v>
      </c>
      <c r="C4593" s="17" t="s">
        <v>3053</v>
      </c>
      <c r="D4593" s="18">
        <v>701</v>
      </c>
      <c r="F4593" s="4"/>
    </row>
    <row r="4594" spans="2:6" ht="15" x14ac:dyDescent="0.25">
      <c r="B4594" s="17">
        <v>5551</v>
      </c>
      <c r="C4594" s="17" t="s">
        <v>3052</v>
      </c>
      <c r="D4594" s="18">
        <v>941</v>
      </c>
      <c r="F4594" s="4"/>
    </row>
    <row r="4595" spans="2:6" ht="15" x14ac:dyDescent="0.25">
      <c r="B4595" s="17">
        <v>5552</v>
      </c>
      <c r="C4595" s="17" t="s">
        <v>3051</v>
      </c>
      <c r="D4595" s="18">
        <v>825</v>
      </c>
      <c r="F4595" s="4"/>
    </row>
    <row r="4596" spans="2:6" ht="15" x14ac:dyDescent="0.25">
      <c r="B4596" s="17">
        <v>5553</v>
      </c>
      <c r="C4596" s="17" t="s">
        <v>3050</v>
      </c>
      <c r="D4596" s="18">
        <v>835</v>
      </c>
      <c r="F4596" s="4"/>
    </row>
    <row r="4597" spans="2:6" ht="15" x14ac:dyDescent="0.25">
      <c r="B4597" s="17">
        <v>5554</v>
      </c>
      <c r="C4597" s="17" t="s">
        <v>3049</v>
      </c>
      <c r="D4597" s="18">
        <v>852</v>
      </c>
      <c r="F4597" s="4"/>
    </row>
    <row r="4598" spans="2:6" ht="15" x14ac:dyDescent="0.25">
      <c r="B4598" s="17">
        <v>5555</v>
      </c>
      <c r="C4598" s="17" t="s">
        <v>3048</v>
      </c>
      <c r="D4598" s="18">
        <v>892</v>
      </c>
      <c r="F4598" s="4"/>
    </row>
    <row r="4599" spans="2:6" ht="15" x14ac:dyDescent="0.25">
      <c r="B4599" s="17">
        <v>5556</v>
      </c>
      <c r="C4599" s="17" t="s">
        <v>3047</v>
      </c>
      <c r="D4599" s="18">
        <v>861</v>
      </c>
      <c r="F4599" s="4"/>
    </row>
    <row r="4600" spans="2:6" ht="15" x14ac:dyDescent="0.25">
      <c r="B4600" s="17">
        <v>5557</v>
      </c>
      <c r="C4600" s="17" t="s">
        <v>3046</v>
      </c>
      <c r="D4600" s="18">
        <v>804</v>
      </c>
      <c r="F4600" s="4"/>
    </row>
    <row r="4601" spans="2:6" ht="15" x14ac:dyDescent="0.25">
      <c r="B4601" s="17">
        <v>5558</v>
      </c>
      <c r="C4601" s="17" t="s">
        <v>3045</v>
      </c>
      <c r="D4601" s="18">
        <v>890</v>
      </c>
      <c r="F4601" s="4"/>
    </row>
    <row r="4602" spans="2:6" ht="15" x14ac:dyDescent="0.25">
      <c r="B4602" s="17">
        <v>5559</v>
      </c>
      <c r="C4602" s="17" t="s">
        <v>3044</v>
      </c>
      <c r="D4602" s="18">
        <v>924</v>
      </c>
      <c r="F4602" s="4"/>
    </row>
    <row r="4603" spans="2:6" ht="15" x14ac:dyDescent="0.25">
      <c r="B4603" s="17">
        <v>5560</v>
      </c>
      <c r="C4603" s="17" t="s">
        <v>3043</v>
      </c>
      <c r="D4603" s="18">
        <v>1011</v>
      </c>
      <c r="F4603" s="4"/>
    </row>
    <row r="4604" spans="2:6" ht="15" x14ac:dyDescent="0.25">
      <c r="B4604" s="17">
        <v>5561</v>
      </c>
      <c r="C4604" s="17" t="s">
        <v>3042</v>
      </c>
      <c r="D4604" s="18">
        <v>934</v>
      </c>
      <c r="F4604" s="4"/>
    </row>
    <row r="4605" spans="2:6" ht="15" x14ac:dyDescent="0.25">
      <c r="B4605" s="17">
        <v>5562</v>
      </c>
      <c r="C4605" s="17" t="s">
        <v>3041</v>
      </c>
      <c r="D4605" s="18">
        <v>948</v>
      </c>
      <c r="F4605" s="4"/>
    </row>
    <row r="4606" spans="2:6" ht="15" x14ac:dyDescent="0.25">
      <c r="B4606" s="17">
        <v>5563</v>
      </c>
      <c r="C4606" s="17" t="s">
        <v>3040</v>
      </c>
      <c r="D4606" s="18">
        <v>984</v>
      </c>
      <c r="F4606" s="4"/>
    </row>
    <row r="4607" spans="2:6" ht="15" x14ac:dyDescent="0.25">
      <c r="B4607" s="17">
        <v>5564</v>
      </c>
      <c r="C4607" s="17" t="s">
        <v>3039</v>
      </c>
      <c r="D4607" s="18">
        <v>881</v>
      </c>
      <c r="F4607" s="4"/>
    </row>
    <row r="4608" spans="2:6" ht="15" x14ac:dyDescent="0.25">
      <c r="B4608" s="17">
        <v>5565</v>
      </c>
      <c r="C4608" s="17" t="s">
        <v>3038</v>
      </c>
      <c r="D4608" s="18">
        <v>820</v>
      </c>
      <c r="F4608" s="4"/>
    </row>
    <row r="4609" spans="2:6" ht="15" x14ac:dyDescent="0.25">
      <c r="B4609" s="17">
        <v>5566</v>
      </c>
      <c r="C4609" s="17" t="s">
        <v>3037</v>
      </c>
      <c r="D4609" s="18">
        <v>882</v>
      </c>
      <c r="F4609" s="4"/>
    </row>
    <row r="4610" spans="2:6" ht="15" x14ac:dyDescent="0.25">
      <c r="B4610" s="17">
        <v>5567</v>
      </c>
      <c r="C4610" s="17" t="s">
        <v>3036</v>
      </c>
      <c r="D4610" s="18">
        <v>852</v>
      </c>
      <c r="F4610" s="4"/>
    </row>
    <row r="4611" spans="2:6" ht="15" x14ac:dyDescent="0.25">
      <c r="B4611" s="17">
        <v>5568</v>
      </c>
      <c r="C4611" s="17" t="s">
        <v>3035</v>
      </c>
      <c r="D4611" s="18">
        <v>942</v>
      </c>
      <c r="F4611" s="4"/>
    </row>
    <row r="4612" spans="2:6" ht="15" x14ac:dyDescent="0.25">
      <c r="B4612" s="17">
        <v>5569</v>
      </c>
      <c r="C4612" s="17" t="s">
        <v>3034</v>
      </c>
      <c r="D4612" s="18">
        <v>1096</v>
      </c>
      <c r="F4612" s="4"/>
    </row>
    <row r="4613" spans="2:6" ht="15" x14ac:dyDescent="0.25">
      <c r="B4613" s="17">
        <v>5570</v>
      </c>
      <c r="C4613" s="17" t="s">
        <v>3033</v>
      </c>
      <c r="D4613" s="18">
        <v>923</v>
      </c>
      <c r="F4613" s="4"/>
    </row>
    <row r="4614" spans="2:6" ht="15" x14ac:dyDescent="0.25">
      <c r="B4614" s="17">
        <v>5571</v>
      </c>
      <c r="C4614" s="17" t="s">
        <v>3032</v>
      </c>
      <c r="D4614" s="18">
        <v>849</v>
      </c>
      <c r="F4614" s="4"/>
    </row>
    <row r="4615" spans="2:6" ht="15" x14ac:dyDescent="0.25">
      <c r="B4615" s="17">
        <v>5572</v>
      </c>
      <c r="C4615" s="17" t="s">
        <v>3031</v>
      </c>
      <c r="D4615" s="18">
        <v>800</v>
      </c>
      <c r="F4615" s="4"/>
    </row>
    <row r="4616" spans="2:6" ht="15" x14ac:dyDescent="0.25">
      <c r="B4616" s="17">
        <v>5573</v>
      </c>
      <c r="C4616" s="17" t="s">
        <v>1475</v>
      </c>
      <c r="D4616" s="18">
        <v>837</v>
      </c>
      <c r="F4616" s="4"/>
    </row>
    <row r="4617" spans="2:6" ht="15" x14ac:dyDescent="0.25">
      <c r="B4617" s="17">
        <v>5574</v>
      </c>
      <c r="C4617" s="17" t="s">
        <v>3030</v>
      </c>
      <c r="D4617" s="18">
        <v>912</v>
      </c>
      <c r="F4617" s="4"/>
    </row>
    <row r="4618" spans="2:6" ht="15" x14ac:dyDescent="0.25">
      <c r="B4618" s="17">
        <v>5575</v>
      </c>
      <c r="C4618" s="17" t="s">
        <v>3029</v>
      </c>
      <c r="D4618" s="18">
        <v>1233</v>
      </c>
      <c r="F4618" s="4"/>
    </row>
    <row r="4619" spans="2:6" ht="15" x14ac:dyDescent="0.25">
      <c r="B4619" s="17">
        <v>5576</v>
      </c>
      <c r="C4619" s="17" t="s">
        <v>3028</v>
      </c>
      <c r="D4619" s="18">
        <v>858</v>
      </c>
      <c r="F4619" s="4"/>
    </row>
    <row r="4620" spans="2:6" ht="15" x14ac:dyDescent="0.25">
      <c r="B4620" s="17">
        <v>5577</v>
      </c>
      <c r="C4620" s="17" t="s">
        <v>3027</v>
      </c>
      <c r="D4620" s="18">
        <v>840</v>
      </c>
      <c r="F4620" s="4"/>
    </row>
    <row r="4621" spans="2:6" ht="15" x14ac:dyDescent="0.25">
      <c r="B4621" s="17">
        <v>5578</v>
      </c>
      <c r="C4621" s="17" t="s">
        <v>3026</v>
      </c>
      <c r="D4621" s="18">
        <v>852</v>
      </c>
      <c r="F4621" s="4"/>
    </row>
    <row r="4622" spans="2:6" ht="15" x14ac:dyDescent="0.25">
      <c r="B4622" s="17">
        <v>5579</v>
      </c>
      <c r="C4622" s="17" t="s">
        <v>2909</v>
      </c>
      <c r="D4622" s="18">
        <v>814</v>
      </c>
      <c r="F4622" s="4"/>
    </row>
    <row r="4623" spans="2:6" ht="15" x14ac:dyDescent="0.25">
      <c r="B4623" s="17">
        <v>5580</v>
      </c>
      <c r="C4623" s="17" t="s">
        <v>3025</v>
      </c>
      <c r="D4623" s="18">
        <v>783</v>
      </c>
      <c r="F4623" s="4"/>
    </row>
    <row r="4624" spans="2:6" ht="15" x14ac:dyDescent="0.25">
      <c r="B4624" s="17">
        <v>5581</v>
      </c>
      <c r="C4624" s="17" t="s">
        <v>3024</v>
      </c>
      <c r="D4624" s="18">
        <v>990</v>
      </c>
      <c r="F4624" s="4"/>
    </row>
    <row r="4625" spans="2:6" ht="15" x14ac:dyDescent="0.25">
      <c r="B4625" s="17">
        <v>5582</v>
      </c>
      <c r="C4625" s="17" t="s">
        <v>3023</v>
      </c>
      <c r="D4625" s="18">
        <v>854</v>
      </c>
      <c r="F4625" s="4"/>
    </row>
    <row r="4626" spans="2:6" ht="15" x14ac:dyDescent="0.25">
      <c r="B4626" s="17">
        <v>5583</v>
      </c>
      <c r="C4626" s="17" t="s">
        <v>3022</v>
      </c>
      <c r="D4626" s="18">
        <v>668</v>
      </c>
      <c r="F4626" s="4"/>
    </row>
    <row r="4627" spans="2:6" ht="15" x14ac:dyDescent="0.25">
      <c r="B4627" s="17">
        <v>5584</v>
      </c>
      <c r="C4627" s="17" t="s">
        <v>3021</v>
      </c>
      <c r="D4627" s="18">
        <v>674</v>
      </c>
      <c r="F4627" s="4"/>
    </row>
    <row r="4628" spans="2:6" ht="15" x14ac:dyDescent="0.25">
      <c r="B4628" s="17">
        <v>5585</v>
      </c>
      <c r="C4628" s="17" t="s">
        <v>3020</v>
      </c>
      <c r="D4628" s="18">
        <v>720</v>
      </c>
      <c r="F4628" s="4"/>
    </row>
    <row r="4629" spans="2:6" ht="15" x14ac:dyDescent="0.25">
      <c r="B4629" s="17">
        <v>5586</v>
      </c>
      <c r="C4629" s="17" t="s">
        <v>3019</v>
      </c>
      <c r="D4629" s="18">
        <v>710</v>
      </c>
      <c r="F4629" s="4"/>
    </row>
    <row r="4630" spans="2:6" ht="15" x14ac:dyDescent="0.25">
      <c r="B4630" s="17">
        <v>5587</v>
      </c>
      <c r="C4630" s="17" t="s">
        <v>1792</v>
      </c>
      <c r="D4630" s="18">
        <v>748</v>
      </c>
      <c r="F4630" s="4"/>
    </row>
    <row r="4631" spans="2:6" ht="15" x14ac:dyDescent="0.25">
      <c r="B4631" s="17">
        <v>5588</v>
      </c>
      <c r="C4631" s="17" t="s">
        <v>3018</v>
      </c>
      <c r="D4631" s="18">
        <v>783</v>
      </c>
      <c r="F4631" s="4"/>
    </row>
    <row r="4632" spans="2:6" ht="15" x14ac:dyDescent="0.25">
      <c r="B4632" s="17">
        <v>5589</v>
      </c>
      <c r="C4632" s="17" t="s">
        <v>3017</v>
      </c>
      <c r="D4632" s="18">
        <v>822</v>
      </c>
      <c r="F4632" s="4"/>
    </row>
    <row r="4633" spans="2:6" ht="15" x14ac:dyDescent="0.25">
      <c r="B4633" s="17">
        <v>5590</v>
      </c>
      <c r="C4633" s="17" t="s">
        <v>2041</v>
      </c>
      <c r="D4633" s="18">
        <v>909</v>
      </c>
      <c r="F4633" s="4"/>
    </row>
    <row r="4634" spans="2:6" ht="15" x14ac:dyDescent="0.25">
      <c r="B4634" s="17">
        <v>5591</v>
      </c>
      <c r="C4634" s="17" t="s">
        <v>3016</v>
      </c>
      <c r="D4634" s="18">
        <v>963</v>
      </c>
      <c r="F4634" s="4"/>
    </row>
    <row r="4635" spans="2:6" ht="15" x14ac:dyDescent="0.25">
      <c r="B4635" s="17">
        <v>5592</v>
      </c>
      <c r="C4635" s="17" t="s">
        <v>1262</v>
      </c>
      <c r="D4635" s="18">
        <v>680</v>
      </c>
      <c r="F4635" s="4"/>
    </row>
    <row r="4636" spans="2:6" ht="15" x14ac:dyDescent="0.25">
      <c r="B4636" s="17">
        <v>5593</v>
      </c>
      <c r="C4636" s="17" t="s">
        <v>3015</v>
      </c>
      <c r="D4636" s="18">
        <v>691</v>
      </c>
      <c r="F4636" s="4"/>
    </row>
    <row r="4637" spans="2:6" ht="15" x14ac:dyDescent="0.25">
      <c r="B4637" s="17">
        <v>5594</v>
      </c>
      <c r="C4637" s="17" t="s">
        <v>3014</v>
      </c>
      <c r="D4637" s="18">
        <v>732</v>
      </c>
      <c r="F4637" s="4"/>
    </row>
    <row r="4638" spans="2:6" ht="15" x14ac:dyDescent="0.25">
      <c r="B4638" s="17">
        <v>5595</v>
      </c>
      <c r="C4638" s="17" t="s">
        <v>3013</v>
      </c>
      <c r="D4638" s="18">
        <v>766</v>
      </c>
      <c r="F4638" s="4"/>
    </row>
    <row r="4639" spans="2:6" ht="15" x14ac:dyDescent="0.25">
      <c r="B4639" s="17">
        <v>5596</v>
      </c>
      <c r="C4639" s="17" t="s">
        <v>3012</v>
      </c>
      <c r="D4639" s="18">
        <v>761</v>
      </c>
      <c r="F4639" s="4"/>
    </row>
    <row r="4640" spans="2:6" ht="15" x14ac:dyDescent="0.25">
      <c r="B4640" s="17">
        <v>5597</v>
      </c>
      <c r="C4640" s="17" t="s">
        <v>3011</v>
      </c>
      <c r="D4640" s="18">
        <v>845</v>
      </c>
      <c r="F4640" s="4"/>
    </row>
    <row r="4641" spans="2:6" ht="15" x14ac:dyDescent="0.25">
      <c r="B4641" s="17">
        <v>5598</v>
      </c>
      <c r="C4641" s="17" t="s">
        <v>3010</v>
      </c>
      <c r="D4641" s="18">
        <v>878</v>
      </c>
      <c r="F4641" s="4"/>
    </row>
    <row r="4642" spans="2:6" ht="15" x14ac:dyDescent="0.25">
      <c r="B4642" s="17">
        <v>5599</v>
      </c>
      <c r="C4642" s="17" t="s">
        <v>3009</v>
      </c>
      <c r="D4642" s="18">
        <v>796</v>
      </c>
      <c r="F4642" s="4"/>
    </row>
    <row r="4643" spans="2:6" ht="15" x14ac:dyDescent="0.25">
      <c r="B4643" s="17">
        <v>5600</v>
      </c>
      <c r="C4643" s="17" t="s">
        <v>3008</v>
      </c>
      <c r="D4643" s="18">
        <v>972</v>
      </c>
      <c r="F4643" s="4"/>
    </row>
    <row r="4644" spans="2:6" ht="15" x14ac:dyDescent="0.25">
      <c r="B4644" s="17">
        <v>5601</v>
      </c>
      <c r="C4644" s="17" t="s">
        <v>3007</v>
      </c>
      <c r="D4644" s="18">
        <v>1326</v>
      </c>
      <c r="F4644" s="4"/>
    </row>
    <row r="4645" spans="2:6" ht="15" x14ac:dyDescent="0.25">
      <c r="B4645" s="17">
        <v>5603</v>
      </c>
      <c r="C4645" s="17" t="s">
        <v>3006</v>
      </c>
      <c r="D4645" s="18">
        <v>674</v>
      </c>
      <c r="F4645" s="4"/>
    </row>
    <row r="4646" spans="2:6" ht="15" x14ac:dyDescent="0.25">
      <c r="B4646" s="17">
        <v>5604</v>
      </c>
      <c r="C4646" s="17" t="s">
        <v>3005</v>
      </c>
      <c r="D4646" s="18">
        <v>681</v>
      </c>
      <c r="F4646" s="4"/>
    </row>
    <row r="4647" spans="2:6" ht="15" x14ac:dyDescent="0.25">
      <c r="B4647" s="17">
        <v>5605</v>
      </c>
      <c r="C4647" s="17" t="s">
        <v>3004</v>
      </c>
      <c r="D4647" s="18">
        <v>691</v>
      </c>
      <c r="F4647" s="4"/>
    </row>
    <row r="4648" spans="2:6" ht="15" x14ac:dyDescent="0.25">
      <c r="B4648" s="17">
        <v>5606</v>
      </c>
      <c r="C4648" s="17" t="s">
        <v>3003</v>
      </c>
      <c r="D4648" s="18">
        <v>707</v>
      </c>
      <c r="F4648" s="4"/>
    </row>
    <row r="4649" spans="2:6" ht="15" x14ac:dyDescent="0.25">
      <c r="B4649" s="17">
        <v>5607</v>
      </c>
      <c r="C4649" s="17" t="s">
        <v>3002</v>
      </c>
      <c r="D4649" s="18">
        <v>710</v>
      </c>
      <c r="F4649" s="4"/>
    </row>
    <row r="4650" spans="2:6" ht="15" x14ac:dyDescent="0.25">
      <c r="B4650" s="17">
        <v>5608</v>
      </c>
      <c r="C4650" s="17" t="s">
        <v>3001</v>
      </c>
      <c r="D4650" s="18">
        <v>767</v>
      </c>
      <c r="F4650" s="4"/>
    </row>
    <row r="4651" spans="2:6" ht="15" x14ac:dyDescent="0.25">
      <c r="B4651" s="17">
        <v>5609</v>
      </c>
      <c r="C4651" s="17" t="s">
        <v>3000</v>
      </c>
      <c r="D4651" s="18">
        <v>801</v>
      </c>
      <c r="F4651" s="4"/>
    </row>
    <row r="4652" spans="2:6" ht="15" x14ac:dyDescent="0.25">
      <c r="B4652" s="17">
        <v>5610</v>
      </c>
      <c r="C4652" s="17" t="s">
        <v>2999</v>
      </c>
      <c r="D4652" s="18">
        <v>892</v>
      </c>
      <c r="F4652" s="4"/>
    </row>
    <row r="4653" spans="2:6" ht="15" x14ac:dyDescent="0.25">
      <c r="B4653" s="17">
        <v>5611</v>
      </c>
      <c r="C4653" s="17" t="s">
        <v>2998</v>
      </c>
      <c r="D4653" s="18">
        <v>680</v>
      </c>
      <c r="F4653" s="4"/>
    </row>
    <row r="4654" spans="2:6" ht="15" x14ac:dyDescent="0.25">
      <c r="B4654" s="17">
        <v>5612</v>
      </c>
      <c r="C4654" s="17" t="s">
        <v>2997</v>
      </c>
      <c r="D4654" s="18">
        <v>704</v>
      </c>
      <c r="F4654" s="4"/>
    </row>
    <row r="4655" spans="2:6" ht="15" x14ac:dyDescent="0.25">
      <c r="B4655" s="17">
        <v>5613</v>
      </c>
      <c r="C4655" s="17" t="s">
        <v>2996</v>
      </c>
      <c r="D4655" s="18">
        <v>697</v>
      </c>
      <c r="F4655" s="4"/>
    </row>
    <row r="4656" spans="2:6" ht="15" x14ac:dyDescent="0.25">
      <c r="B4656" s="17">
        <v>5614</v>
      </c>
      <c r="C4656" s="17" t="s">
        <v>2995</v>
      </c>
      <c r="D4656" s="18">
        <v>786</v>
      </c>
      <c r="F4656" s="4"/>
    </row>
    <row r="4657" spans="2:6" ht="15" x14ac:dyDescent="0.25">
      <c r="B4657" s="17">
        <v>5615</v>
      </c>
      <c r="C4657" s="17" t="s">
        <v>2994</v>
      </c>
      <c r="D4657" s="18">
        <v>792</v>
      </c>
      <c r="F4657" s="4"/>
    </row>
    <row r="4658" spans="2:6" ht="15" x14ac:dyDescent="0.25">
      <c r="B4658" s="17">
        <v>5616</v>
      </c>
      <c r="C4658" s="17" t="s">
        <v>2993</v>
      </c>
      <c r="D4658" s="18">
        <v>822</v>
      </c>
      <c r="F4658" s="4"/>
    </row>
    <row r="4659" spans="2:6" ht="15" x14ac:dyDescent="0.25">
      <c r="B4659" s="17">
        <v>5617</v>
      </c>
      <c r="C4659" s="17" t="s">
        <v>2782</v>
      </c>
      <c r="D4659" s="18">
        <v>887</v>
      </c>
      <c r="F4659" s="4"/>
    </row>
    <row r="4660" spans="2:6" ht="15" x14ac:dyDescent="0.25">
      <c r="B4660" s="17">
        <v>5618</v>
      </c>
      <c r="C4660" s="17" t="s">
        <v>2992</v>
      </c>
      <c r="D4660" s="18">
        <v>1023</v>
      </c>
      <c r="F4660" s="4"/>
    </row>
    <row r="4661" spans="2:6" ht="15" x14ac:dyDescent="0.25">
      <c r="B4661" s="17">
        <v>5619</v>
      </c>
      <c r="C4661" s="17" t="s">
        <v>2991</v>
      </c>
      <c r="D4661" s="18">
        <v>666</v>
      </c>
      <c r="F4661" s="4"/>
    </row>
    <row r="4662" spans="2:6" ht="15" x14ac:dyDescent="0.25">
      <c r="B4662" s="17">
        <v>5620</v>
      </c>
      <c r="C4662" s="17" t="s">
        <v>2068</v>
      </c>
      <c r="D4662" s="18">
        <v>671</v>
      </c>
      <c r="F4662" s="4"/>
    </row>
    <row r="4663" spans="2:6" ht="15" x14ac:dyDescent="0.25">
      <c r="B4663" s="17">
        <v>5621</v>
      </c>
      <c r="C4663" s="17" t="s">
        <v>2990</v>
      </c>
      <c r="D4663" s="18">
        <v>673</v>
      </c>
      <c r="F4663" s="4"/>
    </row>
    <row r="4664" spans="2:6" ht="15" x14ac:dyDescent="0.25">
      <c r="B4664" s="17">
        <v>5622</v>
      </c>
      <c r="C4664" s="17" t="s">
        <v>2989</v>
      </c>
      <c r="D4664" s="18">
        <v>676</v>
      </c>
      <c r="F4664" s="4"/>
    </row>
    <row r="4665" spans="2:6" ht="15" x14ac:dyDescent="0.25">
      <c r="B4665" s="17">
        <v>5623</v>
      </c>
      <c r="C4665" s="17" t="s">
        <v>2988</v>
      </c>
      <c r="D4665" s="18">
        <v>686</v>
      </c>
      <c r="F4665" s="4"/>
    </row>
    <row r="4666" spans="2:6" ht="15" x14ac:dyDescent="0.25">
      <c r="B4666" s="17">
        <v>5624</v>
      </c>
      <c r="C4666" s="17" t="s">
        <v>2987</v>
      </c>
      <c r="D4666" s="18">
        <v>667</v>
      </c>
      <c r="F4666" s="4"/>
    </row>
    <row r="4667" spans="2:6" ht="15" x14ac:dyDescent="0.25">
      <c r="B4667" s="17">
        <v>5625</v>
      </c>
      <c r="C4667" s="17" t="s">
        <v>2986</v>
      </c>
      <c r="D4667" s="18">
        <v>666</v>
      </c>
      <c r="F4667" s="4"/>
    </row>
    <row r="4668" spans="2:6" ht="15" x14ac:dyDescent="0.25">
      <c r="B4668" s="17">
        <v>5626</v>
      </c>
      <c r="C4668" s="17" t="s">
        <v>2985</v>
      </c>
      <c r="D4668" s="18">
        <v>690</v>
      </c>
      <c r="F4668" s="4"/>
    </row>
    <row r="4669" spans="2:6" ht="15" x14ac:dyDescent="0.25">
      <c r="B4669" s="17">
        <v>5627</v>
      </c>
      <c r="C4669" s="17" t="s">
        <v>2984</v>
      </c>
      <c r="D4669" s="18">
        <v>739</v>
      </c>
      <c r="F4669" s="4"/>
    </row>
    <row r="4670" spans="2:6" ht="15" x14ac:dyDescent="0.25">
      <c r="B4670" s="17">
        <v>5628</v>
      </c>
      <c r="C4670" s="17" t="s">
        <v>2983</v>
      </c>
      <c r="D4670" s="18">
        <v>785</v>
      </c>
      <c r="F4670" s="4"/>
    </row>
    <row r="4671" spans="2:6" ht="15" x14ac:dyDescent="0.25">
      <c r="B4671" s="17">
        <v>5629</v>
      </c>
      <c r="C4671" s="17" t="s">
        <v>2982</v>
      </c>
      <c r="D4671" s="18">
        <v>800</v>
      </c>
      <c r="F4671" s="4"/>
    </row>
    <row r="4672" spans="2:6" ht="15" x14ac:dyDescent="0.25">
      <c r="B4672" s="17">
        <v>5630</v>
      </c>
      <c r="C4672" s="17" t="s">
        <v>2981</v>
      </c>
      <c r="D4672" s="18">
        <v>699</v>
      </c>
      <c r="F4672" s="4"/>
    </row>
    <row r="4673" spans="2:6" ht="15" x14ac:dyDescent="0.25">
      <c r="B4673" s="17">
        <v>5631</v>
      </c>
      <c r="C4673" s="17" t="s">
        <v>2980</v>
      </c>
      <c r="D4673" s="18">
        <v>693</v>
      </c>
      <c r="F4673" s="4"/>
    </row>
    <row r="4674" spans="2:6" ht="15" x14ac:dyDescent="0.25">
      <c r="B4674" s="17">
        <v>5632</v>
      </c>
      <c r="C4674" s="17" t="s">
        <v>2979</v>
      </c>
      <c r="D4674" s="18">
        <v>690</v>
      </c>
      <c r="F4674" s="4"/>
    </row>
    <row r="4675" spans="2:6" ht="15" x14ac:dyDescent="0.25">
      <c r="B4675" s="17">
        <v>5633</v>
      </c>
      <c r="C4675" s="17" t="s">
        <v>2978</v>
      </c>
      <c r="D4675" s="18">
        <v>691</v>
      </c>
      <c r="F4675" s="4"/>
    </row>
    <row r="4676" spans="2:6" ht="15" x14ac:dyDescent="0.25">
      <c r="B4676" s="17">
        <v>5634</v>
      </c>
      <c r="C4676" s="17" t="s">
        <v>2977</v>
      </c>
      <c r="D4676" s="18">
        <v>680</v>
      </c>
      <c r="F4676" s="4"/>
    </row>
    <row r="4677" spans="2:6" ht="15" x14ac:dyDescent="0.25">
      <c r="B4677" s="17">
        <v>5635</v>
      </c>
      <c r="C4677" s="17" t="s">
        <v>2976</v>
      </c>
      <c r="D4677" s="18">
        <v>654</v>
      </c>
      <c r="F4677" s="4"/>
    </row>
    <row r="4678" spans="2:6" ht="15" x14ac:dyDescent="0.25">
      <c r="B4678" s="17">
        <v>5636</v>
      </c>
      <c r="C4678" s="17" t="s">
        <v>2975</v>
      </c>
      <c r="D4678" s="18">
        <v>668</v>
      </c>
      <c r="F4678" s="4"/>
    </row>
    <row r="4679" spans="2:6" ht="15" x14ac:dyDescent="0.25">
      <c r="B4679" s="17">
        <v>5637</v>
      </c>
      <c r="C4679" s="17" t="s">
        <v>189</v>
      </c>
      <c r="D4679" s="18">
        <v>675</v>
      </c>
      <c r="F4679" s="4"/>
    </row>
    <row r="4680" spans="2:6" ht="15" x14ac:dyDescent="0.25">
      <c r="B4680" s="17">
        <v>5638</v>
      </c>
      <c r="C4680" s="17" t="s">
        <v>2974</v>
      </c>
      <c r="D4680" s="18">
        <v>679</v>
      </c>
      <c r="F4680" s="4"/>
    </row>
    <row r="4681" spans="2:6" ht="15" x14ac:dyDescent="0.25">
      <c r="B4681" s="17">
        <v>5639</v>
      </c>
      <c r="C4681" s="17" t="s">
        <v>2973</v>
      </c>
      <c r="D4681" s="18">
        <v>676</v>
      </c>
      <c r="F4681" s="4"/>
    </row>
    <row r="4682" spans="2:6" ht="15" x14ac:dyDescent="0.25">
      <c r="B4682" s="17">
        <v>5640</v>
      </c>
      <c r="C4682" s="17" t="s">
        <v>2972</v>
      </c>
      <c r="D4682" s="18">
        <v>686</v>
      </c>
      <c r="F4682" s="4"/>
    </row>
    <row r="4683" spans="2:6" ht="15" x14ac:dyDescent="0.25">
      <c r="B4683" s="17">
        <v>5641</v>
      </c>
      <c r="C4683" s="17" t="s">
        <v>199</v>
      </c>
      <c r="D4683" s="18">
        <v>724</v>
      </c>
      <c r="F4683" s="4"/>
    </row>
    <row r="4684" spans="2:6" ht="15" x14ac:dyDescent="0.25">
      <c r="B4684" s="17">
        <v>5642</v>
      </c>
      <c r="C4684" s="17" t="s">
        <v>2971</v>
      </c>
      <c r="D4684" s="18">
        <v>750</v>
      </c>
      <c r="F4684" s="4"/>
    </row>
    <row r="4685" spans="2:6" ht="15" x14ac:dyDescent="0.25">
      <c r="B4685" s="17">
        <v>5643</v>
      </c>
      <c r="C4685" s="17" t="s">
        <v>2970</v>
      </c>
      <c r="D4685" s="18">
        <v>768</v>
      </c>
      <c r="F4685" s="4"/>
    </row>
    <row r="4686" spans="2:6" ht="15" x14ac:dyDescent="0.25">
      <c r="B4686" s="17">
        <v>5644</v>
      </c>
      <c r="C4686" s="17" t="s">
        <v>2969</v>
      </c>
      <c r="D4686" s="18">
        <v>761</v>
      </c>
      <c r="F4686" s="4"/>
    </row>
    <row r="4687" spans="2:6" ht="15" x14ac:dyDescent="0.25">
      <c r="B4687" s="17">
        <v>5645</v>
      </c>
      <c r="C4687" s="17" t="s">
        <v>2968</v>
      </c>
      <c r="D4687" s="18">
        <v>695</v>
      </c>
      <c r="F4687" s="4"/>
    </row>
    <row r="4688" spans="2:6" ht="15" x14ac:dyDescent="0.25">
      <c r="B4688" s="17">
        <v>5646</v>
      </c>
      <c r="C4688" s="17" t="s">
        <v>2557</v>
      </c>
      <c r="D4688" s="18">
        <v>721</v>
      </c>
      <c r="F4688" s="4"/>
    </row>
    <row r="4689" spans="2:6" ht="15" x14ac:dyDescent="0.25">
      <c r="B4689" s="17">
        <v>5647</v>
      </c>
      <c r="C4689" s="17" t="s">
        <v>2967</v>
      </c>
      <c r="D4689" s="18">
        <v>723</v>
      </c>
      <c r="F4689" s="4"/>
    </row>
    <row r="4690" spans="2:6" ht="15" x14ac:dyDescent="0.25">
      <c r="B4690" s="17">
        <v>5648</v>
      </c>
      <c r="C4690" s="17" t="s">
        <v>2966</v>
      </c>
      <c r="D4690" s="18">
        <v>664</v>
      </c>
      <c r="F4690" s="4"/>
    </row>
    <row r="4691" spans="2:6" ht="15" x14ac:dyDescent="0.25">
      <c r="B4691" s="17">
        <v>5649</v>
      </c>
      <c r="C4691" s="17" t="s">
        <v>2965</v>
      </c>
      <c r="D4691" s="18">
        <v>699</v>
      </c>
      <c r="F4691" s="4"/>
    </row>
    <row r="4692" spans="2:6" ht="15" x14ac:dyDescent="0.25">
      <c r="B4692" s="17">
        <v>5650</v>
      </c>
      <c r="C4692" s="17" t="s">
        <v>2066</v>
      </c>
      <c r="D4692" s="18">
        <v>715</v>
      </c>
      <c r="F4692" s="4"/>
    </row>
    <row r="4693" spans="2:6" ht="15" x14ac:dyDescent="0.25">
      <c r="B4693" s="17">
        <v>5651</v>
      </c>
      <c r="C4693" s="17" t="s">
        <v>2964</v>
      </c>
      <c r="D4693" s="18">
        <v>718</v>
      </c>
      <c r="F4693" s="4"/>
    </row>
    <row r="4694" spans="2:6" ht="15" x14ac:dyDescent="0.25">
      <c r="B4694" s="17">
        <v>5652</v>
      </c>
      <c r="C4694" s="17" t="s">
        <v>2963</v>
      </c>
      <c r="D4694" s="18">
        <v>689</v>
      </c>
      <c r="F4694" s="4"/>
    </row>
    <row r="4695" spans="2:6" ht="15" x14ac:dyDescent="0.25">
      <c r="B4695" s="17">
        <v>5653</v>
      </c>
      <c r="C4695" s="17" t="s">
        <v>970</v>
      </c>
      <c r="D4695" s="18">
        <v>695</v>
      </c>
      <c r="F4695" s="4"/>
    </row>
    <row r="4696" spans="2:6" ht="15" x14ac:dyDescent="0.25">
      <c r="B4696" s="17">
        <v>5654</v>
      </c>
      <c r="C4696" s="17" t="s">
        <v>2962</v>
      </c>
      <c r="D4696" s="18">
        <v>687</v>
      </c>
      <c r="F4696" s="4"/>
    </row>
    <row r="4697" spans="2:6" ht="15" x14ac:dyDescent="0.25">
      <c r="B4697" s="17">
        <v>5655</v>
      </c>
      <c r="C4697" s="17" t="s">
        <v>2961</v>
      </c>
      <c r="D4697" s="18">
        <v>706</v>
      </c>
      <c r="F4697" s="4"/>
    </row>
    <row r="4698" spans="2:6" ht="15" x14ac:dyDescent="0.25">
      <c r="B4698" s="17">
        <v>5656</v>
      </c>
      <c r="C4698" s="17" t="s">
        <v>2960</v>
      </c>
      <c r="D4698" s="18">
        <v>701</v>
      </c>
      <c r="F4698" s="4"/>
    </row>
    <row r="4699" spans="2:6" ht="15" x14ac:dyDescent="0.25">
      <c r="B4699" s="17">
        <v>5657</v>
      </c>
      <c r="C4699" s="17" t="s">
        <v>2959</v>
      </c>
      <c r="D4699" s="18">
        <v>706</v>
      </c>
      <c r="F4699" s="4"/>
    </row>
    <row r="4700" spans="2:6" ht="15" x14ac:dyDescent="0.25">
      <c r="B4700" s="17">
        <v>5658</v>
      </c>
      <c r="C4700" s="17" t="s">
        <v>2958</v>
      </c>
      <c r="D4700" s="18">
        <v>725</v>
      </c>
      <c r="F4700" s="4"/>
    </row>
    <row r="4701" spans="2:6" ht="15" x14ac:dyDescent="0.25">
      <c r="B4701" s="17">
        <v>5659</v>
      </c>
      <c r="C4701" s="17" t="s">
        <v>2957</v>
      </c>
      <c r="D4701" s="18">
        <v>760</v>
      </c>
      <c r="F4701" s="4"/>
    </row>
    <row r="4702" spans="2:6" ht="15" x14ac:dyDescent="0.25">
      <c r="B4702" s="17">
        <v>5660</v>
      </c>
      <c r="C4702" s="17" t="s">
        <v>2956</v>
      </c>
      <c r="D4702" s="18">
        <v>721</v>
      </c>
      <c r="F4702" s="4"/>
    </row>
    <row r="4703" spans="2:6" ht="15" x14ac:dyDescent="0.25">
      <c r="B4703" s="17">
        <v>5661</v>
      </c>
      <c r="C4703" s="17" t="s">
        <v>2955</v>
      </c>
      <c r="D4703" s="18">
        <v>693</v>
      </c>
      <c r="F4703" s="4"/>
    </row>
    <row r="4704" spans="2:6" ht="15" x14ac:dyDescent="0.25">
      <c r="B4704" s="17">
        <v>5662</v>
      </c>
      <c r="C4704" s="17" t="s">
        <v>969</v>
      </c>
      <c r="D4704" s="18">
        <v>732</v>
      </c>
      <c r="F4704" s="4"/>
    </row>
    <row r="4705" spans="2:6" ht="15" x14ac:dyDescent="0.25">
      <c r="B4705" s="17">
        <v>5663</v>
      </c>
      <c r="C4705" s="17" t="s">
        <v>2954</v>
      </c>
      <c r="D4705" s="18">
        <v>741</v>
      </c>
      <c r="F4705" s="4"/>
    </row>
    <row r="4706" spans="2:6" ht="15" x14ac:dyDescent="0.25">
      <c r="B4706" s="17">
        <v>5664</v>
      </c>
      <c r="C4706" s="17" t="s">
        <v>2953</v>
      </c>
      <c r="D4706" s="18">
        <v>744</v>
      </c>
      <c r="F4706" s="4"/>
    </row>
    <row r="4707" spans="2:6" ht="15" x14ac:dyDescent="0.25">
      <c r="B4707" s="17">
        <v>5665</v>
      </c>
      <c r="C4707" s="17" t="s">
        <v>2952</v>
      </c>
      <c r="D4707" s="18">
        <v>701</v>
      </c>
      <c r="F4707" s="4"/>
    </row>
    <row r="4708" spans="2:6" ht="15" x14ac:dyDescent="0.25">
      <c r="B4708" s="17">
        <v>5666</v>
      </c>
      <c r="C4708" s="17" t="s">
        <v>2951</v>
      </c>
      <c r="D4708" s="18">
        <v>700</v>
      </c>
      <c r="F4708" s="4"/>
    </row>
    <row r="4709" spans="2:6" ht="15" x14ac:dyDescent="0.25">
      <c r="B4709" s="17">
        <v>5667</v>
      </c>
      <c r="C4709" s="17" t="s">
        <v>2950</v>
      </c>
      <c r="D4709" s="18">
        <v>718</v>
      </c>
      <c r="F4709" s="4"/>
    </row>
    <row r="4710" spans="2:6" ht="15" x14ac:dyDescent="0.25">
      <c r="B4710" s="17">
        <v>5668</v>
      </c>
      <c r="C4710" s="17" t="s">
        <v>2949</v>
      </c>
      <c r="D4710" s="18">
        <v>721</v>
      </c>
      <c r="F4710" s="4"/>
    </row>
    <row r="4711" spans="2:6" ht="15" x14ac:dyDescent="0.25">
      <c r="B4711" s="17">
        <v>5669</v>
      </c>
      <c r="C4711" s="17" t="s">
        <v>2815</v>
      </c>
      <c r="D4711" s="18">
        <v>717</v>
      </c>
      <c r="F4711" s="4"/>
    </row>
    <row r="4712" spans="2:6" ht="15" x14ac:dyDescent="0.25">
      <c r="B4712" s="17">
        <v>5670</v>
      </c>
      <c r="C4712" s="17" t="s">
        <v>2948</v>
      </c>
      <c r="D4712" s="18">
        <v>746</v>
      </c>
      <c r="F4712" s="4"/>
    </row>
    <row r="4713" spans="2:6" ht="15" x14ac:dyDescent="0.25">
      <c r="B4713" s="17">
        <v>5671</v>
      </c>
      <c r="C4713" s="17" t="s">
        <v>2947</v>
      </c>
      <c r="D4713" s="18">
        <v>756</v>
      </c>
      <c r="F4713" s="4"/>
    </row>
    <row r="4714" spans="2:6" ht="15" x14ac:dyDescent="0.25">
      <c r="B4714" s="17">
        <v>5672</v>
      </c>
      <c r="C4714" s="17" t="s">
        <v>2946</v>
      </c>
      <c r="D4714" s="18">
        <v>725</v>
      </c>
      <c r="F4714" s="4"/>
    </row>
    <row r="4715" spans="2:6" ht="15" x14ac:dyDescent="0.25">
      <c r="B4715" s="17">
        <v>5673</v>
      </c>
      <c r="C4715" s="17" t="s">
        <v>2681</v>
      </c>
      <c r="D4715" s="18">
        <v>714</v>
      </c>
      <c r="F4715" s="4"/>
    </row>
    <row r="4716" spans="2:6" ht="15" x14ac:dyDescent="0.25">
      <c r="B4716" s="17">
        <v>5674</v>
      </c>
      <c r="C4716" s="17" t="s">
        <v>2945</v>
      </c>
      <c r="D4716" s="18">
        <v>717</v>
      </c>
      <c r="F4716" s="4"/>
    </row>
    <row r="4717" spans="2:6" ht="15" x14ac:dyDescent="0.25">
      <c r="B4717" s="17">
        <v>5702</v>
      </c>
      <c r="C4717" s="17" t="s">
        <v>2944</v>
      </c>
      <c r="D4717" s="18">
        <v>995</v>
      </c>
      <c r="F4717" s="4"/>
    </row>
    <row r="4718" spans="2:6" ht="15" x14ac:dyDescent="0.25">
      <c r="B4718" s="17">
        <v>5703</v>
      </c>
      <c r="C4718" s="17" t="s">
        <v>2943</v>
      </c>
      <c r="D4718" s="18">
        <v>1086</v>
      </c>
      <c r="F4718" s="4"/>
    </row>
    <row r="4719" spans="2:6" ht="15" x14ac:dyDescent="0.25">
      <c r="B4719" s="17">
        <v>5704</v>
      </c>
      <c r="C4719" s="17" t="s">
        <v>2942</v>
      </c>
      <c r="D4719" s="18">
        <v>1253</v>
      </c>
      <c r="F4719" s="4"/>
    </row>
    <row r="4720" spans="2:6" ht="15" x14ac:dyDescent="0.25">
      <c r="B4720" s="17">
        <v>5705</v>
      </c>
      <c r="C4720" s="17" t="s">
        <v>1530</v>
      </c>
      <c r="D4720" s="18">
        <v>821</v>
      </c>
      <c r="F4720" s="4"/>
    </row>
    <row r="4721" spans="2:6" ht="15" x14ac:dyDescent="0.25">
      <c r="B4721" s="17">
        <v>5706</v>
      </c>
      <c r="C4721" s="17" t="s">
        <v>2941</v>
      </c>
      <c r="D4721" s="18">
        <v>853</v>
      </c>
      <c r="F4721" s="4"/>
    </row>
    <row r="4722" spans="2:6" ht="15" x14ac:dyDescent="0.25">
      <c r="B4722" s="17">
        <v>5707</v>
      </c>
      <c r="C4722" s="17" t="s">
        <v>2940</v>
      </c>
      <c r="D4722" s="18">
        <v>905</v>
      </c>
      <c r="F4722" s="4"/>
    </row>
    <row r="4723" spans="2:6" ht="15" x14ac:dyDescent="0.25">
      <c r="B4723" s="17">
        <v>5708</v>
      </c>
      <c r="C4723" s="17" t="s">
        <v>2445</v>
      </c>
      <c r="D4723" s="18">
        <v>1069</v>
      </c>
      <c r="F4723" s="4"/>
    </row>
    <row r="4724" spans="2:6" ht="15" x14ac:dyDescent="0.25">
      <c r="B4724" s="17">
        <v>5709</v>
      </c>
      <c r="C4724" s="17" t="s">
        <v>2939</v>
      </c>
      <c r="D4724" s="18">
        <v>1142</v>
      </c>
      <c r="F4724" s="4"/>
    </row>
    <row r="4725" spans="2:6" ht="15" x14ac:dyDescent="0.25">
      <c r="B4725" s="17">
        <v>5710</v>
      </c>
      <c r="C4725" s="17" t="s">
        <v>2938</v>
      </c>
      <c r="D4725" s="18">
        <v>1224</v>
      </c>
      <c r="F4725" s="4"/>
    </row>
    <row r="4726" spans="2:6" ht="15" x14ac:dyDescent="0.25">
      <c r="B4726" s="17">
        <v>5713</v>
      </c>
      <c r="C4726" s="17" t="s">
        <v>2937</v>
      </c>
      <c r="D4726" s="18">
        <v>1218</v>
      </c>
      <c r="F4726" s="4"/>
    </row>
    <row r="4727" spans="2:6" ht="15" x14ac:dyDescent="0.25">
      <c r="B4727" s="17">
        <v>5714</v>
      </c>
      <c r="C4727" s="17" t="s">
        <v>2936</v>
      </c>
      <c r="D4727" s="18">
        <v>1029</v>
      </c>
      <c r="F4727" s="4"/>
    </row>
    <row r="4728" spans="2:6" ht="15" x14ac:dyDescent="0.25">
      <c r="B4728" s="17">
        <v>5715</v>
      </c>
      <c r="C4728" s="17" t="s">
        <v>2935</v>
      </c>
      <c r="D4728" s="18">
        <v>942</v>
      </c>
      <c r="F4728" s="4"/>
    </row>
    <row r="4729" spans="2:6" ht="15" x14ac:dyDescent="0.25">
      <c r="B4729" s="17">
        <v>5716</v>
      </c>
      <c r="C4729" s="17" t="s">
        <v>2934</v>
      </c>
      <c r="D4729" s="18">
        <v>862</v>
      </c>
      <c r="F4729" s="4"/>
    </row>
    <row r="4730" spans="2:6" ht="15" x14ac:dyDescent="0.25">
      <c r="B4730" s="17">
        <v>5717</v>
      </c>
      <c r="C4730" s="17" t="s">
        <v>2933</v>
      </c>
      <c r="D4730" s="18">
        <v>1235</v>
      </c>
      <c r="F4730" s="4"/>
    </row>
    <row r="4731" spans="2:6" ht="15" x14ac:dyDescent="0.25">
      <c r="B4731" s="17">
        <v>5718</v>
      </c>
      <c r="C4731" s="17" t="s">
        <v>34</v>
      </c>
      <c r="D4731" s="18">
        <v>960</v>
      </c>
      <c r="F4731" s="4"/>
    </row>
    <row r="4732" spans="2:6" ht="15" x14ac:dyDescent="0.25">
      <c r="B4732" s="17">
        <v>5719</v>
      </c>
      <c r="C4732" s="17" t="s">
        <v>2932</v>
      </c>
      <c r="D4732" s="18">
        <v>1082</v>
      </c>
      <c r="F4732" s="4"/>
    </row>
    <row r="4733" spans="2:6" ht="15" x14ac:dyDescent="0.25">
      <c r="B4733" s="17">
        <v>5720</v>
      </c>
      <c r="C4733" s="17" t="s">
        <v>2931</v>
      </c>
      <c r="D4733" s="18">
        <v>1038</v>
      </c>
      <c r="F4733" s="4"/>
    </row>
    <row r="4734" spans="2:6" ht="15" x14ac:dyDescent="0.25">
      <c r="B4734" s="17">
        <v>5721</v>
      </c>
      <c r="C4734" s="17" t="s">
        <v>2930</v>
      </c>
      <c r="D4734" s="18">
        <v>899</v>
      </c>
      <c r="F4734" s="4"/>
    </row>
    <row r="4735" spans="2:6" ht="15" x14ac:dyDescent="0.25">
      <c r="B4735" s="17">
        <v>5722</v>
      </c>
      <c r="C4735" s="17" t="s">
        <v>2929</v>
      </c>
      <c r="D4735" s="18">
        <v>1008</v>
      </c>
      <c r="F4735" s="4"/>
    </row>
    <row r="4736" spans="2:6" ht="15" x14ac:dyDescent="0.25">
      <c r="B4736" s="17">
        <v>5723</v>
      </c>
      <c r="C4736" s="17" t="s">
        <v>2928</v>
      </c>
      <c r="D4736" s="18">
        <v>1024</v>
      </c>
      <c r="F4736" s="4"/>
    </row>
    <row r="4737" spans="2:6" ht="15" x14ac:dyDescent="0.25">
      <c r="B4737" s="17">
        <v>5724</v>
      </c>
      <c r="C4737" s="17" t="s">
        <v>2927</v>
      </c>
      <c r="D4737" s="18">
        <v>950</v>
      </c>
      <c r="F4737" s="4"/>
    </row>
    <row r="4738" spans="2:6" ht="15" x14ac:dyDescent="0.25">
      <c r="B4738" s="17">
        <v>5725</v>
      </c>
      <c r="C4738" s="17" t="s">
        <v>2926</v>
      </c>
      <c r="D4738" s="18">
        <v>1053</v>
      </c>
      <c r="F4738" s="4"/>
    </row>
    <row r="4739" spans="2:6" ht="15" x14ac:dyDescent="0.25">
      <c r="B4739" s="17">
        <v>5728</v>
      </c>
      <c r="C4739" s="17" t="s">
        <v>2925</v>
      </c>
      <c r="D4739" s="18">
        <v>1000</v>
      </c>
      <c r="F4739" s="4"/>
    </row>
    <row r="4740" spans="2:6" ht="15" x14ac:dyDescent="0.25">
      <c r="B4740" s="17">
        <v>5729</v>
      </c>
      <c r="C4740" s="17" t="s">
        <v>2924</v>
      </c>
      <c r="D4740" s="18">
        <v>1092</v>
      </c>
      <c r="F4740" s="4"/>
    </row>
    <row r="4741" spans="2:6" ht="15" x14ac:dyDescent="0.25">
      <c r="B4741" s="17">
        <v>5730</v>
      </c>
      <c r="C4741" s="17" t="s">
        <v>2923</v>
      </c>
      <c r="D4741" s="18">
        <v>1155</v>
      </c>
      <c r="F4741" s="4"/>
    </row>
    <row r="4742" spans="2:6" ht="15" x14ac:dyDescent="0.25">
      <c r="B4742" s="17">
        <v>5731</v>
      </c>
      <c r="C4742" s="17" t="s">
        <v>2922</v>
      </c>
      <c r="D4742" s="18">
        <v>1138</v>
      </c>
      <c r="F4742" s="4"/>
    </row>
    <row r="4743" spans="2:6" ht="15" x14ac:dyDescent="0.25">
      <c r="B4743" s="17">
        <v>5732</v>
      </c>
      <c r="C4743" s="17" t="s">
        <v>2921</v>
      </c>
      <c r="D4743" s="18">
        <v>1046</v>
      </c>
      <c r="F4743" s="4"/>
    </row>
    <row r="4744" spans="2:6" ht="15" x14ac:dyDescent="0.25">
      <c r="B4744" s="17">
        <v>5733</v>
      </c>
      <c r="C4744" s="17" t="s">
        <v>2920</v>
      </c>
      <c r="D4744" s="18">
        <v>1264</v>
      </c>
      <c r="F4744" s="4"/>
    </row>
    <row r="4745" spans="2:6" ht="15" x14ac:dyDescent="0.25">
      <c r="B4745" s="17">
        <v>5735</v>
      </c>
      <c r="C4745" s="17" t="s">
        <v>2919</v>
      </c>
      <c r="D4745" s="18">
        <v>1286</v>
      </c>
      <c r="F4745" s="4"/>
    </row>
    <row r="4746" spans="2:6" ht="15" x14ac:dyDescent="0.25">
      <c r="B4746" s="17">
        <v>5736</v>
      </c>
      <c r="C4746" s="17" t="s">
        <v>2918</v>
      </c>
      <c r="D4746" s="18">
        <v>1019</v>
      </c>
      <c r="F4746" s="4"/>
    </row>
    <row r="4747" spans="2:6" ht="15" x14ac:dyDescent="0.25">
      <c r="B4747" s="17">
        <v>5737</v>
      </c>
      <c r="C4747" s="17" t="s">
        <v>2917</v>
      </c>
      <c r="D4747" s="18">
        <v>1070</v>
      </c>
      <c r="F4747" s="4"/>
    </row>
    <row r="4748" spans="2:6" ht="15" x14ac:dyDescent="0.25">
      <c r="B4748" s="17">
        <v>5738</v>
      </c>
      <c r="C4748" s="17" t="s">
        <v>2916</v>
      </c>
      <c r="D4748" s="18">
        <v>1279</v>
      </c>
      <c r="F4748" s="4"/>
    </row>
    <row r="4749" spans="2:6" ht="15" x14ac:dyDescent="0.25">
      <c r="B4749" s="17">
        <v>5739</v>
      </c>
      <c r="C4749" s="17" t="s">
        <v>2915</v>
      </c>
      <c r="D4749" s="18">
        <v>1111</v>
      </c>
      <c r="F4749" s="4"/>
    </row>
    <row r="4750" spans="2:6" ht="15" x14ac:dyDescent="0.25">
      <c r="B4750" s="17">
        <v>5740</v>
      </c>
      <c r="C4750" s="17" t="s">
        <v>2914</v>
      </c>
      <c r="D4750" s="18">
        <v>1098</v>
      </c>
      <c r="F4750" s="4"/>
    </row>
    <row r="4751" spans="2:6" ht="15" x14ac:dyDescent="0.25">
      <c r="B4751" s="17">
        <v>5741</v>
      </c>
      <c r="C4751" s="17" t="s">
        <v>2913</v>
      </c>
      <c r="D4751" s="18">
        <v>1007</v>
      </c>
      <c r="F4751" s="4"/>
    </row>
    <row r="4752" spans="2:6" ht="15" x14ac:dyDescent="0.25">
      <c r="B4752" s="17">
        <v>5742</v>
      </c>
      <c r="C4752" s="17" t="s">
        <v>2912</v>
      </c>
      <c r="D4752" s="18">
        <v>990</v>
      </c>
      <c r="F4752" s="4"/>
    </row>
    <row r="4753" spans="2:6" ht="15" x14ac:dyDescent="0.25">
      <c r="B4753" s="17">
        <v>5743</v>
      </c>
      <c r="C4753" s="17" t="s">
        <v>2911</v>
      </c>
      <c r="D4753" s="18">
        <v>935</v>
      </c>
      <c r="F4753" s="4"/>
    </row>
    <row r="4754" spans="2:6" ht="15" x14ac:dyDescent="0.25">
      <c r="B4754" s="17">
        <v>5744</v>
      </c>
      <c r="C4754" s="17" t="s">
        <v>2910</v>
      </c>
      <c r="D4754" s="18">
        <v>971</v>
      </c>
      <c r="F4754" s="4"/>
    </row>
    <row r="4755" spans="2:6" ht="15" x14ac:dyDescent="0.25">
      <c r="B4755" s="17">
        <v>5745</v>
      </c>
      <c r="C4755" s="17" t="s">
        <v>2909</v>
      </c>
      <c r="D4755" s="18">
        <v>1050</v>
      </c>
      <c r="F4755" s="4"/>
    </row>
    <row r="4756" spans="2:6" ht="15" x14ac:dyDescent="0.25">
      <c r="B4756" s="17">
        <v>5746</v>
      </c>
      <c r="C4756" s="17" t="s">
        <v>2908</v>
      </c>
      <c r="D4756" s="18">
        <v>1163</v>
      </c>
      <c r="F4756" s="4"/>
    </row>
    <row r="4757" spans="2:6" ht="15" x14ac:dyDescent="0.25">
      <c r="B4757" s="17">
        <v>5747</v>
      </c>
      <c r="C4757" s="17" t="s">
        <v>2907</v>
      </c>
      <c r="D4757" s="18">
        <v>1023</v>
      </c>
      <c r="F4757" s="4"/>
    </row>
    <row r="4758" spans="2:6" ht="15" x14ac:dyDescent="0.25">
      <c r="B4758" s="17">
        <v>5748</v>
      </c>
      <c r="C4758" s="17" t="s">
        <v>2906</v>
      </c>
      <c r="D4758" s="18">
        <v>984</v>
      </c>
      <c r="F4758" s="4"/>
    </row>
    <row r="4759" spans="2:6" ht="15" x14ac:dyDescent="0.25">
      <c r="B4759" s="17">
        <v>5749</v>
      </c>
      <c r="C4759" s="17" t="s">
        <v>2905</v>
      </c>
      <c r="D4759" s="18">
        <v>1004</v>
      </c>
      <c r="F4759" s="4"/>
    </row>
    <row r="4760" spans="2:6" ht="15" x14ac:dyDescent="0.25">
      <c r="B4760" s="17">
        <v>5750</v>
      </c>
      <c r="C4760" s="17" t="s">
        <v>2546</v>
      </c>
      <c r="D4760" s="18">
        <v>985</v>
      </c>
      <c r="F4760" s="4"/>
    </row>
    <row r="4761" spans="2:6" ht="15" x14ac:dyDescent="0.25">
      <c r="B4761" s="17">
        <v>5751</v>
      </c>
      <c r="C4761" s="17" t="s">
        <v>2904</v>
      </c>
      <c r="D4761" s="18">
        <v>1021</v>
      </c>
      <c r="F4761" s="4"/>
    </row>
    <row r="4762" spans="2:6" ht="15" x14ac:dyDescent="0.25">
      <c r="B4762" s="17">
        <v>5752</v>
      </c>
      <c r="C4762" s="17" t="s">
        <v>2903</v>
      </c>
      <c r="D4762" s="18">
        <v>1311</v>
      </c>
      <c r="F4762" s="4"/>
    </row>
    <row r="4763" spans="2:6" ht="15" x14ac:dyDescent="0.25">
      <c r="B4763" s="17">
        <v>5753</v>
      </c>
      <c r="C4763" s="17" t="s">
        <v>2902</v>
      </c>
      <c r="D4763" s="18">
        <v>1207</v>
      </c>
      <c r="F4763" s="4"/>
    </row>
    <row r="4764" spans="2:6" ht="15" x14ac:dyDescent="0.25">
      <c r="B4764" s="17">
        <v>5754</v>
      </c>
      <c r="C4764" s="17" t="s">
        <v>1734</v>
      </c>
      <c r="D4764" s="18">
        <v>1061</v>
      </c>
      <c r="F4764" s="4"/>
    </row>
    <row r="4765" spans="2:6" ht="15" x14ac:dyDescent="0.25">
      <c r="B4765" s="17">
        <v>5755</v>
      </c>
      <c r="C4765" s="17" t="s">
        <v>107</v>
      </c>
      <c r="D4765" s="18">
        <v>990</v>
      </c>
      <c r="F4765" s="4"/>
    </row>
    <row r="4766" spans="2:6" ht="15" x14ac:dyDescent="0.25">
      <c r="B4766" s="17">
        <v>5756</v>
      </c>
      <c r="C4766" s="17" t="s">
        <v>2901</v>
      </c>
      <c r="D4766" s="18">
        <v>1032</v>
      </c>
      <c r="F4766" s="4"/>
    </row>
    <row r="4767" spans="2:6" ht="15" x14ac:dyDescent="0.25">
      <c r="B4767" s="17">
        <v>5757</v>
      </c>
      <c r="C4767" s="17" t="s">
        <v>2126</v>
      </c>
      <c r="D4767" s="18">
        <v>989</v>
      </c>
      <c r="F4767" s="4"/>
    </row>
    <row r="4768" spans="2:6" ht="15" x14ac:dyDescent="0.25">
      <c r="B4768" s="17">
        <v>5758</v>
      </c>
      <c r="C4768" s="17" t="s">
        <v>2900</v>
      </c>
      <c r="D4768" s="18">
        <v>987</v>
      </c>
      <c r="F4768" s="4"/>
    </row>
    <row r="4769" spans="2:6" ht="15" x14ac:dyDescent="0.25">
      <c r="B4769" s="17">
        <v>5759</v>
      </c>
      <c r="C4769" s="17" t="s">
        <v>2873</v>
      </c>
      <c r="D4769" s="18">
        <v>1011</v>
      </c>
      <c r="F4769" s="4"/>
    </row>
    <row r="4770" spans="2:6" ht="15" x14ac:dyDescent="0.25">
      <c r="B4770" s="17">
        <v>5760</v>
      </c>
      <c r="C4770" s="17" t="s">
        <v>2899</v>
      </c>
      <c r="D4770" s="18">
        <v>1051</v>
      </c>
      <c r="F4770" s="4"/>
    </row>
    <row r="4771" spans="2:6" ht="15" x14ac:dyDescent="0.25">
      <c r="B4771" s="17">
        <v>5761</v>
      </c>
      <c r="C4771" s="17" t="s">
        <v>2898</v>
      </c>
      <c r="D4771" s="18">
        <v>1048</v>
      </c>
      <c r="F4771" s="4"/>
    </row>
    <row r="4772" spans="2:6" ht="15" x14ac:dyDescent="0.25">
      <c r="B4772" s="17">
        <v>5762</v>
      </c>
      <c r="C4772" s="17" t="s">
        <v>2897</v>
      </c>
      <c r="D4772" s="18">
        <v>986</v>
      </c>
      <c r="F4772" s="4"/>
    </row>
    <row r="4773" spans="2:6" ht="15" x14ac:dyDescent="0.25">
      <c r="B4773" s="17">
        <v>5802</v>
      </c>
      <c r="C4773" s="17" t="s">
        <v>2896</v>
      </c>
      <c r="D4773" s="18">
        <v>1154</v>
      </c>
      <c r="F4773" s="4"/>
    </row>
    <row r="4774" spans="2:6" ht="15" x14ac:dyDescent="0.25">
      <c r="B4774" s="17">
        <v>5803</v>
      </c>
      <c r="C4774" s="17" t="s">
        <v>2895</v>
      </c>
      <c r="D4774" s="18">
        <v>1171</v>
      </c>
      <c r="F4774" s="4"/>
    </row>
    <row r="4775" spans="2:6" ht="15" x14ac:dyDescent="0.25">
      <c r="B4775" s="17">
        <v>5806</v>
      </c>
      <c r="C4775" s="17" t="s">
        <v>2894</v>
      </c>
      <c r="D4775" s="18">
        <v>1182</v>
      </c>
      <c r="F4775" s="4"/>
    </row>
    <row r="4776" spans="2:6" ht="15" x14ac:dyDescent="0.25">
      <c r="B4776" s="17">
        <v>5807</v>
      </c>
      <c r="C4776" s="17" t="s">
        <v>2893</v>
      </c>
      <c r="D4776" s="18">
        <v>1248</v>
      </c>
      <c r="F4776" s="4"/>
    </row>
    <row r="4777" spans="2:6" ht="15" x14ac:dyDescent="0.25">
      <c r="B4777" s="17">
        <v>5808</v>
      </c>
      <c r="C4777" s="17" t="s">
        <v>2892</v>
      </c>
      <c r="D4777" s="18">
        <v>1179</v>
      </c>
      <c r="F4777" s="4"/>
    </row>
    <row r="4778" spans="2:6" ht="15" x14ac:dyDescent="0.25">
      <c r="B4778" s="17">
        <v>5809</v>
      </c>
      <c r="C4778" s="17" t="s">
        <v>2891</v>
      </c>
      <c r="D4778" s="18">
        <v>1144</v>
      </c>
      <c r="F4778" s="4"/>
    </row>
    <row r="4779" spans="2:6" ht="15" x14ac:dyDescent="0.25">
      <c r="B4779" s="17">
        <v>5810</v>
      </c>
      <c r="C4779" s="17" t="s">
        <v>2890</v>
      </c>
      <c r="D4779" s="18">
        <v>1194</v>
      </c>
      <c r="F4779" s="4"/>
    </row>
    <row r="4780" spans="2:6" ht="15" x14ac:dyDescent="0.25">
      <c r="B4780" s="17">
        <v>5811</v>
      </c>
      <c r="C4780" s="17" t="s">
        <v>2889</v>
      </c>
      <c r="D4780" s="18">
        <v>1055</v>
      </c>
      <c r="F4780" s="4"/>
    </row>
    <row r="4781" spans="2:6" ht="15" x14ac:dyDescent="0.25">
      <c r="B4781" s="17">
        <v>5812</v>
      </c>
      <c r="C4781" s="17" t="s">
        <v>2888</v>
      </c>
      <c r="D4781" s="18">
        <v>1073</v>
      </c>
      <c r="F4781" s="4"/>
    </row>
    <row r="4782" spans="2:6" ht="15" x14ac:dyDescent="0.25">
      <c r="B4782" s="17">
        <v>5813</v>
      </c>
      <c r="C4782" s="17" t="s">
        <v>2887</v>
      </c>
      <c r="D4782" s="18">
        <v>1043</v>
      </c>
      <c r="F4782" s="4"/>
    </row>
    <row r="4783" spans="2:6" ht="15" x14ac:dyDescent="0.25">
      <c r="B4783" s="17">
        <v>5814</v>
      </c>
      <c r="C4783" s="17" t="s">
        <v>2886</v>
      </c>
      <c r="D4783" s="18">
        <v>1057</v>
      </c>
      <c r="F4783" s="4"/>
    </row>
    <row r="4784" spans="2:6" ht="15" x14ac:dyDescent="0.25">
      <c r="B4784" s="17">
        <v>5815</v>
      </c>
      <c r="C4784" s="17" t="s">
        <v>2885</v>
      </c>
      <c r="D4784" s="18">
        <v>1029</v>
      </c>
      <c r="F4784" s="4"/>
    </row>
    <row r="4785" spans="2:6" ht="15" x14ac:dyDescent="0.25">
      <c r="B4785" s="17">
        <v>5816</v>
      </c>
      <c r="C4785" s="17" t="s">
        <v>2884</v>
      </c>
      <c r="D4785" s="18">
        <v>1075</v>
      </c>
      <c r="F4785" s="4"/>
    </row>
    <row r="4786" spans="2:6" ht="15" x14ac:dyDescent="0.25">
      <c r="B4786" s="17">
        <v>5817</v>
      </c>
      <c r="C4786" s="17" t="s">
        <v>2883</v>
      </c>
      <c r="D4786" s="18">
        <v>1036</v>
      </c>
      <c r="F4786" s="4"/>
    </row>
    <row r="4787" spans="2:6" ht="15" x14ac:dyDescent="0.25">
      <c r="B4787" s="17">
        <v>5818</v>
      </c>
      <c r="C4787" s="17" t="s">
        <v>2882</v>
      </c>
      <c r="D4787" s="18">
        <v>1038</v>
      </c>
      <c r="F4787" s="4"/>
    </row>
    <row r="4788" spans="2:6" ht="15" x14ac:dyDescent="0.25">
      <c r="B4788" s="17">
        <v>5819</v>
      </c>
      <c r="C4788" s="17" t="s">
        <v>2881</v>
      </c>
      <c r="D4788" s="18">
        <v>1043</v>
      </c>
      <c r="F4788" s="4"/>
    </row>
    <row r="4789" spans="2:6" ht="15" x14ac:dyDescent="0.25">
      <c r="B4789" s="17">
        <v>5820</v>
      </c>
      <c r="C4789" s="17" t="s">
        <v>2880</v>
      </c>
      <c r="D4789" s="18">
        <v>1158</v>
      </c>
      <c r="F4789" s="4"/>
    </row>
    <row r="4790" spans="2:6" ht="15" x14ac:dyDescent="0.25">
      <c r="B4790" s="17">
        <v>5821</v>
      </c>
      <c r="C4790" s="17" t="s">
        <v>2879</v>
      </c>
      <c r="D4790" s="18">
        <v>1209</v>
      </c>
      <c r="F4790" s="4"/>
    </row>
    <row r="4791" spans="2:6" ht="15" x14ac:dyDescent="0.25">
      <c r="B4791" s="17">
        <v>5822</v>
      </c>
      <c r="C4791" s="17" t="s">
        <v>2878</v>
      </c>
      <c r="D4791" s="18">
        <v>1232</v>
      </c>
      <c r="F4791" s="4"/>
    </row>
    <row r="4792" spans="2:6" ht="15" x14ac:dyDescent="0.25">
      <c r="B4792" s="17">
        <v>5823</v>
      </c>
      <c r="C4792" s="17" t="s">
        <v>2877</v>
      </c>
      <c r="D4792" s="18">
        <v>1016</v>
      </c>
      <c r="F4792" s="4"/>
    </row>
    <row r="4793" spans="2:6" ht="15" x14ac:dyDescent="0.25">
      <c r="B4793" s="17">
        <v>5824</v>
      </c>
      <c r="C4793" s="17" t="s">
        <v>2876</v>
      </c>
      <c r="D4793" s="18">
        <v>1035</v>
      </c>
      <c r="F4793" s="4"/>
    </row>
    <row r="4794" spans="2:6" ht="15" x14ac:dyDescent="0.25">
      <c r="B4794" s="17">
        <v>5825</v>
      </c>
      <c r="C4794" s="17" t="s">
        <v>2875</v>
      </c>
      <c r="D4794" s="18">
        <v>988</v>
      </c>
      <c r="F4794" s="4"/>
    </row>
    <row r="4795" spans="2:6" ht="15" x14ac:dyDescent="0.25">
      <c r="B4795" s="17">
        <v>5826</v>
      </c>
      <c r="C4795" s="17" t="s">
        <v>2874</v>
      </c>
      <c r="D4795" s="18">
        <v>988</v>
      </c>
      <c r="F4795" s="4"/>
    </row>
    <row r="4796" spans="2:6" ht="15" x14ac:dyDescent="0.25">
      <c r="B4796" s="17">
        <v>5827</v>
      </c>
      <c r="C4796" s="17" t="s">
        <v>2873</v>
      </c>
      <c r="D4796" s="18">
        <v>1028</v>
      </c>
      <c r="F4796" s="4"/>
    </row>
    <row r="4797" spans="2:6" ht="15" x14ac:dyDescent="0.25">
      <c r="B4797" s="17">
        <v>5828</v>
      </c>
      <c r="C4797" s="17" t="s">
        <v>2872</v>
      </c>
      <c r="D4797" s="18">
        <v>1117</v>
      </c>
      <c r="F4797" s="4"/>
    </row>
    <row r="4798" spans="2:6" ht="15" x14ac:dyDescent="0.25">
      <c r="B4798" s="17">
        <v>5829</v>
      </c>
      <c r="C4798" s="17" t="s">
        <v>2871</v>
      </c>
      <c r="D4798" s="18">
        <v>1184</v>
      </c>
      <c r="F4798" s="4"/>
    </row>
    <row r="4799" spans="2:6" ht="15" x14ac:dyDescent="0.25">
      <c r="B4799" s="17">
        <v>5831</v>
      </c>
      <c r="C4799" s="17" t="s">
        <v>2870</v>
      </c>
      <c r="D4799" s="18">
        <v>1142</v>
      </c>
      <c r="F4799" s="4"/>
    </row>
    <row r="4800" spans="2:6" ht="15" x14ac:dyDescent="0.25">
      <c r="B4800" s="17">
        <v>5832</v>
      </c>
      <c r="C4800" s="17" t="s">
        <v>2869</v>
      </c>
      <c r="D4800" s="18">
        <v>1042</v>
      </c>
      <c r="F4800" s="4"/>
    </row>
    <row r="4801" spans="2:6" ht="15" x14ac:dyDescent="0.25">
      <c r="B4801" s="17">
        <v>5833</v>
      </c>
      <c r="C4801" s="17" t="s">
        <v>2868</v>
      </c>
      <c r="D4801" s="18">
        <v>997</v>
      </c>
      <c r="F4801" s="4"/>
    </row>
    <row r="4802" spans="2:6" ht="15" x14ac:dyDescent="0.25">
      <c r="B4802" s="17">
        <v>5834</v>
      </c>
      <c r="C4802" s="17" t="s">
        <v>192</v>
      </c>
      <c r="D4802" s="18">
        <v>1031</v>
      </c>
      <c r="F4802" s="4"/>
    </row>
    <row r="4803" spans="2:6" ht="15" x14ac:dyDescent="0.25">
      <c r="B4803" s="17">
        <v>5835</v>
      </c>
      <c r="C4803" s="17" t="s">
        <v>2867</v>
      </c>
      <c r="D4803" s="18">
        <v>1097</v>
      </c>
      <c r="F4803" s="4"/>
    </row>
    <row r="4804" spans="2:6" ht="15" x14ac:dyDescent="0.25">
      <c r="B4804" s="17">
        <v>5836</v>
      </c>
      <c r="C4804" s="17" t="s">
        <v>2866</v>
      </c>
      <c r="D4804" s="18">
        <v>1114</v>
      </c>
      <c r="F4804" s="4"/>
    </row>
    <row r="4805" spans="2:6" ht="15" x14ac:dyDescent="0.25">
      <c r="B4805" s="17">
        <v>5837</v>
      </c>
      <c r="C4805" s="17" t="s">
        <v>2865</v>
      </c>
      <c r="D4805" s="18">
        <v>1122</v>
      </c>
      <c r="F4805" s="4"/>
    </row>
    <row r="4806" spans="2:6" ht="15" x14ac:dyDescent="0.25">
      <c r="B4806" s="17">
        <v>5838</v>
      </c>
      <c r="C4806" s="17" t="s">
        <v>101</v>
      </c>
      <c r="D4806" s="18">
        <v>1005</v>
      </c>
      <c r="F4806" s="4"/>
    </row>
    <row r="4807" spans="2:6" ht="15" x14ac:dyDescent="0.25">
      <c r="B4807" s="17">
        <v>5839</v>
      </c>
      <c r="C4807" s="17" t="s">
        <v>2864</v>
      </c>
      <c r="D4807" s="18">
        <v>1017</v>
      </c>
      <c r="F4807" s="4"/>
    </row>
    <row r="4808" spans="2:6" ht="15" x14ac:dyDescent="0.25">
      <c r="B4808" s="17">
        <v>5840</v>
      </c>
      <c r="C4808" s="17" t="s">
        <v>2863</v>
      </c>
      <c r="D4808" s="18">
        <v>1030</v>
      </c>
      <c r="F4808" s="4"/>
    </row>
    <row r="4809" spans="2:6" ht="15" x14ac:dyDescent="0.25">
      <c r="B4809" s="17">
        <v>5841</v>
      </c>
      <c r="C4809" s="17" t="s">
        <v>2862</v>
      </c>
      <c r="D4809" s="18">
        <v>1018</v>
      </c>
      <c r="F4809" s="4"/>
    </row>
    <row r="4810" spans="2:6" ht="15" x14ac:dyDescent="0.25">
      <c r="B4810" s="17">
        <v>5842</v>
      </c>
      <c r="C4810" s="17" t="s">
        <v>2861</v>
      </c>
      <c r="D4810" s="18">
        <v>1047</v>
      </c>
      <c r="F4810" s="4"/>
    </row>
    <row r="4811" spans="2:6" ht="15" x14ac:dyDescent="0.25">
      <c r="B4811" s="17">
        <v>5843</v>
      </c>
      <c r="C4811" s="17" t="s">
        <v>2860</v>
      </c>
      <c r="D4811" s="18">
        <v>937</v>
      </c>
      <c r="F4811" s="4"/>
    </row>
    <row r="4812" spans="2:6" ht="15" x14ac:dyDescent="0.25">
      <c r="B4812" s="17">
        <v>5844</v>
      </c>
      <c r="C4812" s="17" t="s">
        <v>2859</v>
      </c>
      <c r="D4812" s="18">
        <v>970</v>
      </c>
      <c r="F4812" s="4"/>
    </row>
    <row r="4813" spans="2:6" ht="15" x14ac:dyDescent="0.25">
      <c r="B4813" s="17">
        <v>5845</v>
      </c>
      <c r="C4813" s="17" t="s">
        <v>2858</v>
      </c>
      <c r="D4813" s="18">
        <v>990</v>
      </c>
      <c r="F4813" s="4"/>
    </row>
    <row r="4814" spans="2:6" ht="15" x14ac:dyDescent="0.25">
      <c r="B4814" s="17">
        <v>5846</v>
      </c>
      <c r="C4814" s="17" t="s">
        <v>2857</v>
      </c>
      <c r="D4814" s="18">
        <v>1034</v>
      </c>
      <c r="F4814" s="4"/>
    </row>
    <row r="4815" spans="2:6" ht="15" x14ac:dyDescent="0.25">
      <c r="B4815" s="17">
        <v>5847</v>
      </c>
      <c r="C4815" s="17" t="s">
        <v>2856</v>
      </c>
      <c r="D4815" s="18">
        <v>997</v>
      </c>
      <c r="F4815" s="4"/>
    </row>
    <row r="4816" spans="2:6" ht="15" x14ac:dyDescent="0.25">
      <c r="B4816" s="17">
        <v>5848</v>
      </c>
      <c r="C4816" s="17" t="s">
        <v>2855</v>
      </c>
      <c r="D4816" s="18">
        <v>1072</v>
      </c>
      <c r="F4816" s="4"/>
    </row>
    <row r="4817" spans="2:6" ht="15" x14ac:dyDescent="0.25">
      <c r="B4817" s="17">
        <v>5849</v>
      </c>
      <c r="C4817" s="17" t="s">
        <v>2854</v>
      </c>
      <c r="D4817" s="18">
        <v>1070</v>
      </c>
      <c r="F4817" s="4"/>
    </row>
    <row r="4818" spans="2:6" ht="15" x14ac:dyDescent="0.25">
      <c r="B4818" s="17">
        <v>5850</v>
      </c>
      <c r="C4818" s="17" t="s">
        <v>2853</v>
      </c>
      <c r="D4818" s="18">
        <v>1103</v>
      </c>
      <c r="F4818" s="4"/>
    </row>
    <row r="4819" spans="2:6" ht="15" x14ac:dyDescent="0.25">
      <c r="B4819" s="17">
        <v>5851</v>
      </c>
      <c r="C4819" s="17" t="s">
        <v>2852</v>
      </c>
      <c r="D4819" s="18">
        <v>1225</v>
      </c>
      <c r="F4819" s="4"/>
    </row>
    <row r="4820" spans="2:6" ht="15" x14ac:dyDescent="0.25">
      <c r="B4820" s="17">
        <v>5852</v>
      </c>
      <c r="C4820" s="17" t="s">
        <v>2337</v>
      </c>
      <c r="D4820" s="18">
        <v>1248</v>
      </c>
      <c r="F4820" s="4"/>
    </row>
    <row r="4821" spans="2:6" ht="15" x14ac:dyDescent="0.25">
      <c r="B4821" s="17">
        <v>5853</v>
      </c>
      <c r="C4821" s="17" t="s">
        <v>2851</v>
      </c>
      <c r="D4821" s="18">
        <v>1052</v>
      </c>
      <c r="F4821" s="4"/>
    </row>
    <row r="4822" spans="2:6" ht="15" x14ac:dyDescent="0.25">
      <c r="B4822" s="17">
        <v>5854</v>
      </c>
      <c r="C4822" s="17" t="s">
        <v>2850</v>
      </c>
      <c r="D4822" s="18">
        <v>1045</v>
      </c>
      <c r="F4822" s="4"/>
    </row>
    <row r="4823" spans="2:6" ht="15" x14ac:dyDescent="0.25">
      <c r="B4823" s="17">
        <v>5855</v>
      </c>
      <c r="C4823" s="17" t="s">
        <v>2849</v>
      </c>
      <c r="D4823" s="18">
        <v>1071</v>
      </c>
      <c r="F4823" s="4"/>
    </row>
    <row r="4824" spans="2:6" ht="15" x14ac:dyDescent="0.25">
      <c r="B4824" s="17">
        <v>5856</v>
      </c>
      <c r="C4824" s="17" t="s">
        <v>2848</v>
      </c>
      <c r="D4824" s="18">
        <v>1031</v>
      </c>
      <c r="F4824" s="4"/>
    </row>
    <row r="4825" spans="2:6" ht="15" x14ac:dyDescent="0.25">
      <c r="B4825" s="17">
        <v>5857</v>
      </c>
      <c r="C4825" s="17" t="s">
        <v>2847</v>
      </c>
      <c r="D4825" s="18">
        <v>1044</v>
      </c>
      <c r="F4825" s="4"/>
    </row>
    <row r="4826" spans="2:6" ht="15" x14ac:dyDescent="0.25">
      <c r="B4826" s="17">
        <v>5858</v>
      </c>
      <c r="C4826" s="17" t="s">
        <v>2846</v>
      </c>
      <c r="D4826" s="18">
        <v>1008</v>
      </c>
      <c r="F4826" s="4"/>
    </row>
    <row r="4827" spans="2:6" ht="15" x14ac:dyDescent="0.25">
      <c r="B4827" s="17">
        <v>5859</v>
      </c>
      <c r="C4827" s="17" t="s">
        <v>2845</v>
      </c>
      <c r="D4827" s="18">
        <v>947</v>
      </c>
      <c r="F4827" s="4"/>
    </row>
    <row r="4828" spans="2:6" ht="15" x14ac:dyDescent="0.25">
      <c r="B4828" s="17">
        <v>5860</v>
      </c>
      <c r="C4828" s="17" t="s">
        <v>2844</v>
      </c>
      <c r="D4828" s="18">
        <v>961</v>
      </c>
      <c r="F4828" s="4"/>
    </row>
    <row r="4829" spans="2:6" ht="15" x14ac:dyDescent="0.25">
      <c r="B4829" s="17">
        <v>5861</v>
      </c>
      <c r="C4829" s="17" t="s">
        <v>2843</v>
      </c>
      <c r="D4829" s="18">
        <v>927</v>
      </c>
      <c r="F4829" s="4"/>
    </row>
    <row r="4830" spans="2:6" ht="15" x14ac:dyDescent="0.25">
      <c r="B4830" s="17">
        <v>5862</v>
      </c>
      <c r="C4830" s="17" t="s">
        <v>2842</v>
      </c>
      <c r="D4830" s="18">
        <v>984</v>
      </c>
      <c r="F4830" s="4"/>
    </row>
    <row r="4831" spans="2:6" ht="15" x14ac:dyDescent="0.25">
      <c r="B4831" s="17">
        <v>5863</v>
      </c>
      <c r="C4831" s="17" t="s">
        <v>2841</v>
      </c>
      <c r="D4831" s="18">
        <v>1025</v>
      </c>
      <c r="F4831" s="4"/>
    </row>
    <row r="4832" spans="2:6" ht="15" x14ac:dyDescent="0.25">
      <c r="B4832" s="17">
        <v>5864</v>
      </c>
      <c r="C4832" s="17" t="s">
        <v>2840</v>
      </c>
      <c r="D4832" s="18">
        <v>1030</v>
      </c>
      <c r="F4832" s="4"/>
    </row>
    <row r="4833" spans="2:6" ht="15" x14ac:dyDescent="0.25">
      <c r="B4833" s="17">
        <v>5865</v>
      </c>
      <c r="C4833" s="17" t="s">
        <v>2839</v>
      </c>
      <c r="D4833" s="18">
        <v>1080</v>
      </c>
      <c r="F4833" s="4"/>
    </row>
    <row r="4834" spans="2:6" ht="15" x14ac:dyDescent="0.25">
      <c r="B4834" s="17">
        <v>5866</v>
      </c>
      <c r="C4834" s="17" t="s">
        <v>2838</v>
      </c>
      <c r="D4834" s="18">
        <v>1171</v>
      </c>
      <c r="F4834" s="4"/>
    </row>
    <row r="4835" spans="2:6" ht="15" x14ac:dyDescent="0.25">
      <c r="B4835" s="17">
        <v>5867</v>
      </c>
      <c r="C4835" s="17" t="s">
        <v>2837</v>
      </c>
      <c r="D4835" s="18">
        <v>1103</v>
      </c>
      <c r="F4835" s="4"/>
    </row>
    <row r="4836" spans="2:6" ht="15" x14ac:dyDescent="0.25">
      <c r="B4836" s="17">
        <v>5868</v>
      </c>
      <c r="C4836" s="17" t="s">
        <v>2836</v>
      </c>
      <c r="D4836" s="18">
        <v>1179</v>
      </c>
      <c r="F4836" s="4"/>
    </row>
    <row r="4837" spans="2:6" ht="15" x14ac:dyDescent="0.25">
      <c r="B4837" s="17">
        <v>5869</v>
      </c>
      <c r="C4837" s="17" t="s">
        <v>2835</v>
      </c>
      <c r="D4837" s="18">
        <v>1227</v>
      </c>
      <c r="F4837" s="4"/>
    </row>
    <row r="4838" spans="2:6" ht="15" x14ac:dyDescent="0.25">
      <c r="B4838" s="17">
        <v>5870</v>
      </c>
      <c r="C4838" s="17" t="s">
        <v>2834</v>
      </c>
      <c r="D4838" s="18">
        <v>1098</v>
      </c>
      <c r="F4838" s="4"/>
    </row>
    <row r="4839" spans="2:6" ht="15" x14ac:dyDescent="0.25">
      <c r="B4839" s="17">
        <v>5871</v>
      </c>
      <c r="C4839" s="17" t="s">
        <v>2833</v>
      </c>
      <c r="D4839" s="18">
        <v>937</v>
      </c>
      <c r="F4839" s="4"/>
    </row>
    <row r="4840" spans="2:6" ht="15" x14ac:dyDescent="0.25">
      <c r="B4840" s="17">
        <v>5872</v>
      </c>
      <c r="C4840" s="17" t="s">
        <v>2832</v>
      </c>
      <c r="D4840" s="18">
        <v>918</v>
      </c>
      <c r="F4840" s="4"/>
    </row>
    <row r="4841" spans="2:6" ht="15" x14ac:dyDescent="0.25">
      <c r="B4841" s="17">
        <v>5873</v>
      </c>
      <c r="C4841" s="17" t="s">
        <v>733</v>
      </c>
      <c r="D4841" s="18">
        <v>955</v>
      </c>
      <c r="F4841" s="4"/>
    </row>
    <row r="4842" spans="2:6" ht="15" x14ac:dyDescent="0.25">
      <c r="B4842" s="17">
        <v>5874</v>
      </c>
      <c r="C4842" s="17" t="s">
        <v>2831</v>
      </c>
      <c r="D4842" s="18">
        <v>906</v>
      </c>
      <c r="F4842" s="4"/>
    </row>
    <row r="4843" spans="2:6" ht="15" x14ac:dyDescent="0.25">
      <c r="B4843" s="17">
        <v>5875</v>
      </c>
      <c r="C4843" s="17" t="s">
        <v>2830</v>
      </c>
      <c r="D4843" s="18">
        <v>960</v>
      </c>
      <c r="F4843" s="4"/>
    </row>
    <row r="4844" spans="2:6" ht="15" x14ac:dyDescent="0.25">
      <c r="B4844" s="17">
        <v>5876</v>
      </c>
      <c r="C4844" s="17" t="s">
        <v>2829</v>
      </c>
      <c r="D4844" s="18">
        <v>1019</v>
      </c>
      <c r="F4844" s="4"/>
    </row>
    <row r="4845" spans="2:6" ht="15" x14ac:dyDescent="0.25">
      <c r="B4845" s="17">
        <v>5877</v>
      </c>
      <c r="C4845" s="17" t="s">
        <v>550</v>
      </c>
      <c r="D4845" s="18">
        <v>1042</v>
      </c>
      <c r="F4845" s="4"/>
    </row>
    <row r="4846" spans="2:6" ht="15" x14ac:dyDescent="0.25">
      <c r="B4846" s="17">
        <v>5878</v>
      </c>
      <c r="C4846" s="17" t="s">
        <v>2828</v>
      </c>
      <c r="D4846" s="18">
        <v>1058</v>
      </c>
      <c r="F4846" s="4"/>
    </row>
    <row r="4847" spans="2:6" ht="15" x14ac:dyDescent="0.25">
      <c r="B4847" s="17">
        <v>5879</v>
      </c>
      <c r="C4847" s="17" t="s">
        <v>2827</v>
      </c>
      <c r="D4847" s="18">
        <v>1045</v>
      </c>
      <c r="F4847" s="4"/>
    </row>
    <row r="4848" spans="2:6" ht="15" x14ac:dyDescent="0.25">
      <c r="B4848" s="17">
        <v>5880</v>
      </c>
      <c r="C4848" s="17" t="s">
        <v>2826</v>
      </c>
      <c r="D4848" s="18">
        <v>1052</v>
      </c>
      <c r="F4848" s="4"/>
    </row>
    <row r="4849" spans="2:6" ht="15" x14ac:dyDescent="0.25">
      <c r="B4849" s="17">
        <v>5881</v>
      </c>
      <c r="C4849" s="17" t="s">
        <v>2825</v>
      </c>
      <c r="D4849" s="18">
        <v>1041</v>
      </c>
      <c r="F4849" s="4"/>
    </row>
    <row r="4850" spans="2:6" ht="15" x14ac:dyDescent="0.25">
      <c r="B4850" s="17">
        <v>5882</v>
      </c>
      <c r="C4850" s="17" t="s">
        <v>2824</v>
      </c>
      <c r="D4850" s="18">
        <v>1067</v>
      </c>
      <c r="F4850" s="4"/>
    </row>
    <row r="4851" spans="2:6" ht="15" x14ac:dyDescent="0.25">
      <c r="B4851" s="17">
        <v>5883</v>
      </c>
      <c r="C4851" s="17" t="s">
        <v>2823</v>
      </c>
      <c r="D4851" s="18">
        <v>1050</v>
      </c>
      <c r="F4851" s="4"/>
    </row>
    <row r="4852" spans="2:6" ht="15" x14ac:dyDescent="0.25">
      <c r="B4852" s="17">
        <v>5884</v>
      </c>
      <c r="C4852" s="17" t="s">
        <v>2822</v>
      </c>
      <c r="D4852" s="18">
        <v>1091</v>
      </c>
      <c r="F4852" s="4"/>
    </row>
    <row r="4853" spans="2:6" ht="15" x14ac:dyDescent="0.25">
      <c r="B4853" s="17">
        <v>5885</v>
      </c>
      <c r="C4853" s="17" t="s">
        <v>2821</v>
      </c>
      <c r="D4853" s="18">
        <v>1046</v>
      </c>
      <c r="F4853" s="4"/>
    </row>
    <row r="4854" spans="2:6" ht="15" x14ac:dyDescent="0.25">
      <c r="B4854" s="17">
        <v>5901</v>
      </c>
      <c r="C4854" s="17" t="s">
        <v>2820</v>
      </c>
      <c r="D4854" s="18">
        <v>1101</v>
      </c>
      <c r="F4854" s="4"/>
    </row>
    <row r="4855" spans="2:6" ht="15" x14ac:dyDescent="0.25">
      <c r="B4855" s="17">
        <v>5902</v>
      </c>
      <c r="C4855" s="17" t="s">
        <v>2819</v>
      </c>
      <c r="D4855" s="18">
        <v>1171</v>
      </c>
      <c r="F4855" s="4"/>
    </row>
    <row r="4856" spans="2:6" ht="15" x14ac:dyDescent="0.25">
      <c r="B4856" s="17">
        <v>5903</v>
      </c>
      <c r="C4856" s="17" t="s">
        <v>2818</v>
      </c>
      <c r="D4856" s="18">
        <v>1030</v>
      </c>
      <c r="F4856" s="4"/>
    </row>
    <row r="4857" spans="2:6" ht="15" x14ac:dyDescent="0.25">
      <c r="B4857" s="17">
        <v>5904</v>
      </c>
      <c r="C4857" s="17" t="s">
        <v>2817</v>
      </c>
      <c r="D4857" s="18">
        <v>1247</v>
      </c>
      <c r="F4857" s="4"/>
    </row>
    <row r="4858" spans="2:6" ht="15" x14ac:dyDescent="0.25">
      <c r="B4858" s="17">
        <v>5905</v>
      </c>
      <c r="C4858" s="17" t="s">
        <v>2816</v>
      </c>
      <c r="D4858" s="18">
        <v>1148</v>
      </c>
      <c r="F4858" s="4"/>
    </row>
    <row r="4859" spans="2:6" ht="15" x14ac:dyDescent="0.25">
      <c r="B4859" s="17">
        <v>5906</v>
      </c>
      <c r="C4859" s="17" t="s">
        <v>2815</v>
      </c>
      <c r="D4859" s="18">
        <v>1272</v>
      </c>
      <c r="F4859" s="4"/>
    </row>
    <row r="4860" spans="2:6" ht="15" x14ac:dyDescent="0.25">
      <c r="B4860" s="17">
        <v>5907</v>
      </c>
      <c r="C4860" s="17" t="s">
        <v>2814</v>
      </c>
      <c r="D4860" s="18">
        <v>1332</v>
      </c>
      <c r="F4860" s="4"/>
    </row>
    <row r="4861" spans="2:6" ht="15" x14ac:dyDescent="0.25">
      <c r="B4861" s="17">
        <v>5908</v>
      </c>
      <c r="C4861" s="17" t="s">
        <v>2813</v>
      </c>
      <c r="D4861" s="18">
        <v>885</v>
      </c>
      <c r="F4861" s="4"/>
    </row>
    <row r="4862" spans="2:6" ht="15" x14ac:dyDescent="0.25">
      <c r="B4862" s="17">
        <v>5909</v>
      </c>
      <c r="C4862" s="17" t="s">
        <v>2812</v>
      </c>
      <c r="D4862" s="18">
        <v>954</v>
      </c>
      <c r="F4862" s="4"/>
    </row>
    <row r="4863" spans="2:6" ht="15" x14ac:dyDescent="0.25">
      <c r="B4863" s="17">
        <v>5910</v>
      </c>
      <c r="C4863" s="17" t="s">
        <v>2811</v>
      </c>
      <c r="D4863" s="18">
        <v>869</v>
      </c>
      <c r="F4863" s="4"/>
    </row>
    <row r="4864" spans="2:6" ht="15" x14ac:dyDescent="0.25">
      <c r="B4864" s="17">
        <v>5911</v>
      </c>
      <c r="C4864" s="17" t="s">
        <v>2810</v>
      </c>
      <c r="D4864" s="18">
        <v>944</v>
      </c>
      <c r="F4864" s="4"/>
    </row>
    <row r="4865" spans="2:6" ht="15" x14ac:dyDescent="0.25">
      <c r="B4865" s="17">
        <v>5912</v>
      </c>
      <c r="C4865" s="17" t="s">
        <v>2809</v>
      </c>
      <c r="D4865" s="18">
        <v>856</v>
      </c>
      <c r="F4865" s="4"/>
    </row>
    <row r="4866" spans="2:6" ht="15" x14ac:dyDescent="0.25">
      <c r="B4866" s="17">
        <v>5913</v>
      </c>
      <c r="C4866" s="17" t="s">
        <v>2808</v>
      </c>
      <c r="D4866" s="18">
        <v>845</v>
      </c>
      <c r="F4866" s="4"/>
    </row>
    <row r="4867" spans="2:6" ht="15" x14ac:dyDescent="0.25">
      <c r="B4867" s="17">
        <v>5914</v>
      </c>
      <c r="C4867" s="17" t="s">
        <v>2807</v>
      </c>
      <c r="D4867" s="18">
        <v>946</v>
      </c>
      <c r="F4867" s="4"/>
    </row>
    <row r="4868" spans="2:6" ht="15" x14ac:dyDescent="0.25">
      <c r="B4868" s="17">
        <v>5915</v>
      </c>
      <c r="C4868" s="17" t="s">
        <v>2806</v>
      </c>
      <c r="D4868" s="18">
        <v>898</v>
      </c>
      <c r="F4868" s="4"/>
    </row>
    <row r="4869" spans="2:6" ht="15" x14ac:dyDescent="0.25">
      <c r="B4869" s="17">
        <v>5916</v>
      </c>
      <c r="C4869" s="17" t="s">
        <v>274</v>
      </c>
      <c r="D4869" s="18">
        <v>1092</v>
      </c>
      <c r="F4869" s="4"/>
    </row>
    <row r="4870" spans="2:6" ht="15" x14ac:dyDescent="0.25">
      <c r="B4870" s="17">
        <v>5917</v>
      </c>
      <c r="C4870" s="17" t="s">
        <v>2805</v>
      </c>
      <c r="D4870" s="18">
        <v>1380</v>
      </c>
      <c r="F4870" s="4"/>
    </row>
    <row r="4871" spans="2:6" ht="15" x14ac:dyDescent="0.25">
      <c r="B4871" s="17">
        <v>5918</v>
      </c>
      <c r="C4871" s="17" t="s">
        <v>2804</v>
      </c>
      <c r="D4871" s="18">
        <v>981</v>
      </c>
      <c r="F4871" s="4"/>
    </row>
    <row r="4872" spans="2:6" ht="15" x14ac:dyDescent="0.25">
      <c r="B4872" s="17">
        <v>5919</v>
      </c>
      <c r="C4872" s="17" t="s">
        <v>2803</v>
      </c>
      <c r="D4872" s="18">
        <v>1002</v>
      </c>
      <c r="F4872" s="4"/>
    </row>
    <row r="4873" spans="2:6" ht="15" x14ac:dyDescent="0.25">
      <c r="B4873" s="17">
        <v>5920</v>
      </c>
      <c r="C4873" s="17" t="s">
        <v>2802</v>
      </c>
      <c r="D4873" s="18">
        <v>1205</v>
      </c>
      <c r="F4873" s="4"/>
    </row>
    <row r="4874" spans="2:6" ht="15" x14ac:dyDescent="0.25">
      <c r="B4874" s="17">
        <v>5921</v>
      </c>
      <c r="C4874" s="17" t="s">
        <v>2801</v>
      </c>
      <c r="D4874" s="18">
        <v>1065</v>
      </c>
      <c r="F4874" s="4"/>
    </row>
    <row r="4875" spans="2:6" ht="15" x14ac:dyDescent="0.25">
      <c r="B4875" s="17">
        <v>5922</v>
      </c>
      <c r="C4875" s="17" t="s">
        <v>2800</v>
      </c>
      <c r="D4875" s="18">
        <v>1095</v>
      </c>
      <c r="F4875" s="4"/>
    </row>
    <row r="4876" spans="2:6" ht="15" x14ac:dyDescent="0.25">
      <c r="B4876" s="17">
        <v>5923</v>
      </c>
      <c r="C4876" s="17" t="s">
        <v>2799</v>
      </c>
      <c r="D4876" s="18">
        <v>1052</v>
      </c>
      <c r="F4876" s="4"/>
    </row>
    <row r="4877" spans="2:6" ht="15" x14ac:dyDescent="0.25">
      <c r="B4877" s="17">
        <v>5924</v>
      </c>
      <c r="C4877" s="17" t="s">
        <v>2798</v>
      </c>
      <c r="D4877" s="18">
        <v>1085</v>
      </c>
      <c r="F4877" s="4"/>
    </row>
    <row r="4878" spans="2:6" ht="15" x14ac:dyDescent="0.25">
      <c r="B4878" s="17">
        <v>5925</v>
      </c>
      <c r="C4878" s="17" t="s">
        <v>2797</v>
      </c>
      <c r="D4878" s="18">
        <v>1172</v>
      </c>
      <c r="F4878" s="4"/>
    </row>
    <row r="4879" spans="2:6" ht="15" x14ac:dyDescent="0.25">
      <c r="B4879" s="17">
        <v>5926</v>
      </c>
      <c r="C4879" s="17" t="s">
        <v>2796</v>
      </c>
      <c r="D4879" s="18">
        <v>1040</v>
      </c>
      <c r="F4879" s="4"/>
    </row>
    <row r="4880" spans="2:6" ht="15" x14ac:dyDescent="0.25">
      <c r="B4880" s="17">
        <v>5927</v>
      </c>
      <c r="C4880" s="17" t="s">
        <v>2795</v>
      </c>
      <c r="D4880" s="18">
        <v>983</v>
      </c>
      <c r="F4880" s="4"/>
    </row>
    <row r="4881" spans="2:6" ht="15" x14ac:dyDescent="0.25">
      <c r="B4881" s="17">
        <v>5928</v>
      </c>
      <c r="C4881" s="17" t="s">
        <v>251</v>
      </c>
      <c r="D4881" s="18">
        <v>821</v>
      </c>
      <c r="F4881" s="4"/>
    </row>
    <row r="4882" spans="2:6" ht="15" x14ac:dyDescent="0.25">
      <c r="B4882" s="17">
        <v>5929</v>
      </c>
      <c r="C4882" s="17" t="s">
        <v>2794</v>
      </c>
      <c r="D4882" s="18">
        <v>778</v>
      </c>
      <c r="F4882" s="4"/>
    </row>
    <row r="4883" spans="2:6" ht="15" x14ac:dyDescent="0.25">
      <c r="B4883" s="17">
        <v>5930</v>
      </c>
      <c r="C4883" s="17" t="s">
        <v>2793</v>
      </c>
      <c r="D4883" s="18">
        <v>752</v>
      </c>
      <c r="F4883" s="4"/>
    </row>
    <row r="4884" spans="2:6" ht="15" x14ac:dyDescent="0.25">
      <c r="B4884" s="17">
        <v>5931</v>
      </c>
      <c r="C4884" s="17" t="s">
        <v>2792</v>
      </c>
      <c r="D4884" s="18">
        <v>739</v>
      </c>
      <c r="F4884" s="4"/>
    </row>
    <row r="4885" spans="2:6" ht="15" x14ac:dyDescent="0.25">
      <c r="B4885" s="17">
        <v>5932</v>
      </c>
      <c r="C4885" s="17" t="s">
        <v>2791</v>
      </c>
      <c r="D4885" s="18">
        <v>814</v>
      </c>
      <c r="F4885" s="4"/>
    </row>
    <row r="4886" spans="2:6" ht="15" x14ac:dyDescent="0.25">
      <c r="B4886" s="17">
        <v>5933</v>
      </c>
      <c r="C4886" s="17" t="s">
        <v>2790</v>
      </c>
      <c r="D4886" s="18">
        <v>791</v>
      </c>
      <c r="F4886" s="4"/>
    </row>
    <row r="4887" spans="2:6" ht="15" x14ac:dyDescent="0.25">
      <c r="B4887" s="17">
        <v>5934</v>
      </c>
      <c r="C4887" s="17" t="s">
        <v>2789</v>
      </c>
      <c r="D4887" s="18">
        <v>772</v>
      </c>
      <c r="F4887" s="4"/>
    </row>
    <row r="4888" spans="2:6" ht="15" x14ac:dyDescent="0.25">
      <c r="B4888" s="17">
        <v>5935</v>
      </c>
      <c r="C4888" s="17" t="s">
        <v>2788</v>
      </c>
      <c r="D4888" s="18">
        <v>756</v>
      </c>
      <c r="F4888" s="4"/>
    </row>
    <row r="4889" spans="2:6" ht="15" x14ac:dyDescent="0.25">
      <c r="B4889" s="17">
        <v>5936</v>
      </c>
      <c r="C4889" s="17" t="s">
        <v>2787</v>
      </c>
      <c r="D4889" s="18">
        <v>798</v>
      </c>
      <c r="F4889" s="4"/>
    </row>
    <row r="4890" spans="2:6" ht="15" x14ac:dyDescent="0.25">
      <c r="B4890" s="17">
        <v>5937</v>
      </c>
      <c r="C4890" s="17" t="s">
        <v>2022</v>
      </c>
      <c r="D4890" s="18">
        <v>817</v>
      </c>
      <c r="F4890" s="4"/>
    </row>
    <row r="4891" spans="2:6" ht="15" x14ac:dyDescent="0.25">
      <c r="B4891" s="17">
        <v>5938</v>
      </c>
      <c r="C4891" s="17" t="s">
        <v>1749</v>
      </c>
      <c r="D4891" s="18">
        <v>761</v>
      </c>
      <c r="F4891" s="4"/>
    </row>
    <row r="4892" spans="2:6" ht="15" x14ac:dyDescent="0.25">
      <c r="B4892" s="17">
        <v>5939</v>
      </c>
      <c r="C4892" s="17" t="s">
        <v>2786</v>
      </c>
      <c r="D4892" s="18">
        <v>732</v>
      </c>
      <c r="F4892" s="4"/>
    </row>
    <row r="4893" spans="2:6" ht="15" x14ac:dyDescent="0.25">
      <c r="B4893" s="17">
        <v>5940</v>
      </c>
      <c r="C4893" s="17" t="s">
        <v>2785</v>
      </c>
      <c r="D4893" s="18">
        <v>861</v>
      </c>
      <c r="F4893" s="4"/>
    </row>
    <row r="4894" spans="2:6" ht="15" x14ac:dyDescent="0.25">
      <c r="B4894" s="17">
        <v>5941</v>
      </c>
      <c r="C4894" s="17" t="s">
        <v>2784</v>
      </c>
      <c r="D4894" s="18">
        <v>846</v>
      </c>
      <c r="F4894" s="4"/>
    </row>
    <row r="4895" spans="2:6" ht="15" x14ac:dyDescent="0.25">
      <c r="B4895" s="17">
        <v>5942</v>
      </c>
      <c r="C4895" s="17" t="s">
        <v>2783</v>
      </c>
      <c r="D4895" s="18">
        <v>882</v>
      </c>
      <c r="F4895" s="4"/>
    </row>
    <row r="4896" spans="2:6" ht="15" x14ac:dyDescent="0.25">
      <c r="B4896" s="17">
        <v>5943</v>
      </c>
      <c r="C4896" s="17" t="s">
        <v>2782</v>
      </c>
      <c r="D4896" s="18">
        <v>951</v>
      </c>
      <c r="F4896" s="4"/>
    </row>
    <row r="4897" spans="2:6" ht="15" x14ac:dyDescent="0.25">
      <c r="B4897" s="17">
        <v>5944</v>
      </c>
      <c r="C4897" s="17" t="s">
        <v>987</v>
      </c>
      <c r="D4897" s="18">
        <v>1020</v>
      </c>
      <c r="F4897" s="4"/>
    </row>
    <row r="4898" spans="2:6" ht="15" x14ac:dyDescent="0.25">
      <c r="B4898" s="17">
        <v>5945</v>
      </c>
      <c r="C4898" s="17" t="s">
        <v>2781</v>
      </c>
      <c r="D4898" s="18">
        <v>940</v>
      </c>
      <c r="F4898" s="4"/>
    </row>
    <row r="4899" spans="2:6" ht="15" x14ac:dyDescent="0.25">
      <c r="B4899" s="17">
        <v>5946</v>
      </c>
      <c r="C4899" s="17" t="s">
        <v>2780</v>
      </c>
      <c r="D4899" s="18">
        <v>905</v>
      </c>
      <c r="F4899" s="4"/>
    </row>
    <row r="4900" spans="2:6" ht="15" x14ac:dyDescent="0.25">
      <c r="B4900" s="17">
        <v>5947</v>
      </c>
      <c r="C4900" s="17" t="s">
        <v>2779</v>
      </c>
      <c r="D4900" s="18">
        <v>905</v>
      </c>
      <c r="F4900" s="4"/>
    </row>
    <row r="4901" spans="2:6" ht="15" x14ac:dyDescent="0.25">
      <c r="B4901" s="17">
        <v>5948</v>
      </c>
      <c r="C4901" s="17" t="s">
        <v>2778</v>
      </c>
      <c r="D4901" s="18">
        <v>956</v>
      </c>
      <c r="F4901" s="4"/>
    </row>
    <row r="4902" spans="2:6" ht="15" x14ac:dyDescent="0.25">
      <c r="B4902" s="17">
        <v>5949</v>
      </c>
      <c r="C4902" s="17" t="s">
        <v>2777</v>
      </c>
      <c r="D4902" s="18">
        <v>986</v>
      </c>
      <c r="F4902" s="4"/>
    </row>
    <row r="4903" spans="2:6" ht="15" x14ac:dyDescent="0.25">
      <c r="B4903" s="17">
        <v>5950</v>
      </c>
      <c r="C4903" s="17" t="s">
        <v>2776</v>
      </c>
      <c r="D4903" s="18">
        <v>1141</v>
      </c>
      <c r="F4903" s="4"/>
    </row>
    <row r="4904" spans="2:6" ht="15" x14ac:dyDescent="0.25">
      <c r="B4904" s="17">
        <v>5951</v>
      </c>
      <c r="C4904" s="17" t="s">
        <v>2775</v>
      </c>
      <c r="D4904" s="18">
        <v>961</v>
      </c>
      <c r="F4904" s="4"/>
    </row>
    <row r="4905" spans="2:6" ht="15" x14ac:dyDescent="0.25">
      <c r="B4905" s="17">
        <v>5952</v>
      </c>
      <c r="C4905" s="17" t="s">
        <v>2774</v>
      </c>
      <c r="D4905" s="18">
        <v>993</v>
      </c>
      <c r="F4905" s="4"/>
    </row>
    <row r="4906" spans="2:6" ht="15" x14ac:dyDescent="0.25">
      <c r="B4906" s="17">
        <v>5953</v>
      </c>
      <c r="C4906" s="17" t="s">
        <v>1505</v>
      </c>
      <c r="D4906" s="18">
        <v>835</v>
      </c>
      <c r="F4906" s="4"/>
    </row>
    <row r="4907" spans="2:6" ht="15" x14ac:dyDescent="0.25">
      <c r="B4907" s="17">
        <v>5954</v>
      </c>
      <c r="C4907" s="17" t="s">
        <v>2773</v>
      </c>
      <c r="D4907" s="18">
        <v>863</v>
      </c>
      <c r="F4907" s="4"/>
    </row>
    <row r="4908" spans="2:6" ht="15" x14ac:dyDescent="0.25">
      <c r="B4908" s="17">
        <v>5955</v>
      </c>
      <c r="C4908" s="17" t="s">
        <v>2772</v>
      </c>
      <c r="D4908" s="18">
        <v>727</v>
      </c>
      <c r="F4908" s="4"/>
    </row>
    <row r="4909" spans="2:6" ht="15" x14ac:dyDescent="0.25">
      <c r="B4909" s="17">
        <v>5956</v>
      </c>
      <c r="C4909" s="17" t="s">
        <v>2614</v>
      </c>
      <c r="D4909" s="18">
        <v>721</v>
      </c>
      <c r="F4909" s="4"/>
    </row>
    <row r="4910" spans="2:6" ht="15" x14ac:dyDescent="0.25">
      <c r="B4910" s="17">
        <v>5957</v>
      </c>
      <c r="C4910" s="17" t="s">
        <v>2771</v>
      </c>
      <c r="D4910" s="18">
        <v>721</v>
      </c>
      <c r="F4910" s="4"/>
    </row>
    <row r="4911" spans="2:6" ht="15" x14ac:dyDescent="0.25">
      <c r="B4911" s="17">
        <v>5958</v>
      </c>
      <c r="C4911" s="17" t="s">
        <v>2770</v>
      </c>
      <c r="D4911" s="18">
        <v>724</v>
      </c>
      <c r="F4911" s="4"/>
    </row>
    <row r="4912" spans="2:6" ht="15" x14ac:dyDescent="0.25">
      <c r="B4912" s="17">
        <v>5959</v>
      </c>
      <c r="C4912" s="17" t="s">
        <v>2769</v>
      </c>
      <c r="D4912" s="18">
        <v>725</v>
      </c>
      <c r="F4912" s="4"/>
    </row>
    <row r="4913" spans="2:6" ht="15" x14ac:dyDescent="0.25">
      <c r="B4913" s="17">
        <v>5960</v>
      </c>
      <c r="C4913" s="17" t="s">
        <v>2768</v>
      </c>
      <c r="D4913" s="18">
        <v>711</v>
      </c>
      <c r="F4913" s="4"/>
    </row>
    <row r="4914" spans="2:6" ht="15" x14ac:dyDescent="0.25">
      <c r="B4914" s="17">
        <v>5961</v>
      </c>
      <c r="C4914" s="17" t="s">
        <v>2767</v>
      </c>
      <c r="D4914" s="18">
        <v>734</v>
      </c>
      <c r="F4914" s="4"/>
    </row>
    <row r="4915" spans="2:6" ht="15" x14ac:dyDescent="0.25">
      <c r="B4915" s="17">
        <v>5962</v>
      </c>
      <c r="C4915" s="17" t="s">
        <v>2766</v>
      </c>
      <c r="D4915" s="18">
        <v>755</v>
      </c>
      <c r="F4915" s="4"/>
    </row>
    <row r="4916" spans="2:6" ht="15" x14ac:dyDescent="0.25">
      <c r="B4916" s="17">
        <v>5963</v>
      </c>
      <c r="C4916" s="17" t="s">
        <v>2765</v>
      </c>
      <c r="D4916" s="18">
        <v>794</v>
      </c>
      <c r="F4916" s="4"/>
    </row>
    <row r="4917" spans="2:6" ht="15" x14ac:dyDescent="0.25">
      <c r="B4917" s="17">
        <v>5964</v>
      </c>
      <c r="C4917" s="17" t="s">
        <v>2764</v>
      </c>
      <c r="D4917" s="18">
        <v>768</v>
      </c>
      <c r="F4917" s="4"/>
    </row>
    <row r="4918" spans="2:6" ht="15" x14ac:dyDescent="0.25">
      <c r="B4918" s="17">
        <v>5965</v>
      </c>
      <c r="C4918" s="17" t="s">
        <v>370</v>
      </c>
      <c r="D4918" s="18">
        <v>760</v>
      </c>
      <c r="F4918" s="4"/>
    </row>
    <row r="4919" spans="2:6" ht="15" x14ac:dyDescent="0.25">
      <c r="B4919" s="17">
        <v>5966</v>
      </c>
      <c r="C4919" s="17" t="s">
        <v>2763</v>
      </c>
      <c r="D4919" s="18">
        <v>771</v>
      </c>
      <c r="F4919" s="4"/>
    </row>
    <row r="4920" spans="2:6" ht="15" x14ac:dyDescent="0.25">
      <c r="B4920" s="17">
        <v>5967</v>
      </c>
      <c r="C4920" s="17" t="s">
        <v>2530</v>
      </c>
      <c r="D4920" s="18">
        <v>785</v>
      </c>
      <c r="F4920" s="4"/>
    </row>
    <row r="4921" spans="2:6" ht="15" x14ac:dyDescent="0.25">
      <c r="B4921" s="17">
        <v>5968</v>
      </c>
      <c r="C4921" s="17" t="s">
        <v>2762</v>
      </c>
      <c r="D4921" s="18">
        <v>759</v>
      </c>
      <c r="F4921" s="4"/>
    </row>
    <row r="4922" spans="2:6" ht="15" x14ac:dyDescent="0.25">
      <c r="B4922" s="17">
        <v>5969</v>
      </c>
      <c r="C4922" s="17" t="s">
        <v>2761</v>
      </c>
      <c r="D4922" s="18">
        <v>781</v>
      </c>
      <c r="F4922" s="4"/>
    </row>
    <row r="4923" spans="2:6" ht="15" x14ac:dyDescent="0.25">
      <c r="B4923" s="17">
        <v>5970</v>
      </c>
      <c r="C4923" s="17" t="s">
        <v>2760</v>
      </c>
      <c r="D4923" s="18">
        <v>775</v>
      </c>
      <c r="F4923" s="4"/>
    </row>
    <row r="4924" spans="2:6" ht="15" x14ac:dyDescent="0.25">
      <c r="B4924" s="17">
        <v>5971</v>
      </c>
      <c r="C4924" s="17" t="s">
        <v>2759</v>
      </c>
      <c r="D4924" s="18">
        <v>771</v>
      </c>
      <c r="F4924" s="4"/>
    </row>
    <row r="4925" spans="2:6" ht="15" x14ac:dyDescent="0.25">
      <c r="B4925" s="17">
        <v>5972</v>
      </c>
      <c r="C4925" s="17" t="s">
        <v>2758</v>
      </c>
      <c r="D4925" s="18">
        <v>770</v>
      </c>
      <c r="F4925" s="4"/>
    </row>
    <row r="4926" spans="2:6" ht="15" x14ac:dyDescent="0.25">
      <c r="B4926" s="17">
        <v>5973</v>
      </c>
      <c r="C4926" s="17" t="s">
        <v>2757</v>
      </c>
      <c r="D4926" s="18">
        <v>787</v>
      </c>
      <c r="F4926" s="4"/>
    </row>
    <row r="4927" spans="2:6" ht="15" x14ac:dyDescent="0.25">
      <c r="B4927" s="17">
        <v>5974</v>
      </c>
      <c r="C4927" s="17" t="s">
        <v>2756</v>
      </c>
      <c r="D4927" s="18">
        <v>818</v>
      </c>
      <c r="F4927" s="4"/>
    </row>
    <row r="4928" spans="2:6" ht="15" x14ac:dyDescent="0.25">
      <c r="B4928" s="17">
        <v>5975</v>
      </c>
      <c r="C4928" s="17" t="s">
        <v>2755</v>
      </c>
      <c r="D4928" s="18">
        <v>797</v>
      </c>
      <c r="F4928" s="4"/>
    </row>
    <row r="4929" spans="2:6" ht="15" x14ac:dyDescent="0.25">
      <c r="B4929" s="17">
        <v>6001</v>
      </c>
      <c r="C4929" s="17" t="s">
        <v>2754</v>
      </c>
      <c r="D4929" s="18">
        <v>699</v>
      </c>
      <c r="F4929" s="4"/>
    </row>
    <row r="4930" spans="2:6" ht="15" x14ac:dyDescent="0.25">
      <c r="B4930" s="17">
        <v>6002</v>
      </c>
      <c r="C4930" s="17" t="s">
        <v>2753</v>
      </c>
      <c r="D4930" s="18">
        <v>723</v>
      </c>
      <c r="F4930" s="4"/>
    </row>
    <row r="4931" spans="2:6" ht="15" x14ac:dyDescent="0.25">
      <c r="B4931" s="17">
        <v>6003</v>
      </c>
      <c r="C4931" s="17" t="s">
        <v>2752</v>
      </c>
      <c r="D4931" s="18">
        <v>689</v>
      </c>
      <c r="F4931" s="4"/>
    </row>
    <row r="4932" spans="2:6" ht="15" x14ac:dyDescent="0.25">
      <c r="B4932" s="17">
        <v>6004</v>
      </c>
      <c r="C4932" s="17" t="s">
        <v>2751</v>
      </c>
      <c r="D4932" s="18">
        <v>756</v>
      </c>
      <c r="F4932" s="4"/>
    </row>
    <row r="4933" spans="2:6" ht="15" x14ac:dyDescent="0.25">
      <c r="B4933" s="17">
        <v>6005</v>
      </c>
      <c r="C4933" s="17" t="s">
        <v>2750</v>
      </c>
      <c r="D4933" s="18">
        <v>714</v>
      </c>
      <c r="F4933" s="4"/>
    </row>
    <row r="4934" spans="2:6" ht="15" x14ac:dyDescent="0.25">
      <c r="B4934" s="17">
        <v>6006</v>
      </c>
      <c r="C4934" s="17" t="s">
        <v>2749</v>
      </c>
      <c r="D4934" s="18">
        <v>644</v>
      </c>
      <c r="F4934" s="4"/>
    </row>
    <row r="4935" spans="2:6" ht="15" x14ac:dyDescent="0.25">
      <c r="B4935" s="17">
        <v>6007</v>
      </c>
      <c r="C4935" s="17" t="s">
        <v>1036</v>
      </c>
      <c r="D4935" s="18">
        <v>767</v>
      </c>
      <c r="F4935" s="4"/>
    </row>
    <row r="4936" spans="2:6" ht="15" x14ac:dyDescent="0.25">
      <c r="B4936" s="17">
        <v>6008</v>
      </c>
      <c r="C4936" s="17" t="s">
        <v>2748</v>
      </c>
      <c r="D4936" s="18">
        <v>659</v>
      </c>
      <c r="F4936" s="4"/>
    </row>
    <row r="4937" spans="2:6" ht="15" x14ac:dyDescent="0.25">
      <c r="B4937" s="17">
        <v>6009</v>
      </c>
      <c r="C4937" s="17" t="s">
        <v>2747</v>
      </c>
      <c r="D4937" s="18">
        <v>685</v>
      </c>
      <c r="F4937" s="4"/>
    </row>
    <row r="4938" spans="2:6" ht="15" x14ac:dyDescent="0.25">
      <c r="B4938" s="17">
        <v>6010</v>
      </c>
      <c r="C4938" s="17" t="s">
        <v>1974</v>
      </c>
      <c r="D4938" s="18">
        <v>785</v>
      </c>
      <c r="F4938" s="4"/>
    </row>
    <row r="4939" spans="2:6" ht="15" x14ac:dyDescent="0.25">
      <c r="B4939" s="17">
        <v>6011</v>
      </c>
      <c r="C4939" s="17" t="s">
        <v>2746</v>
      </c>
      <c r="D4939" s="18">
        <v>704</v>
      </c>
      <c r="F4939" s="4"/>
    </row>
    <row r="4940" spans="2:6" ht="15" x14ac:dyDescent="0.25">
      <c r="B4940" s="17">
        <v>6012</v>
      </c>
      <c r="C4940" s="17" t="s">
        <v>2745</v>
      </c>
      <c r="D4940" s="18">
        <v>695</v>
      </c>
      <c r="F4940" s="4"/>
    </row>
    <row r="4941" spans="2:6" ht="15" x14ac:dyDescent="0.25">
      <c r="B4941" s="17">
        <v>6013</v>
      </c>
      <c r="C4941" s="17" t="s">
        <v>2744</v>
      </c>
      <c r="D4941" s="18">
        <v>683</v>
      </c>
      <c r="F4941" s="4"/>
    </row>
    <row r="4942" spans="2:6" ht="15" x14ac:dyDescent="0.25">
      <c r="B4942" s="17">
        <v>6014</v>
      </c>
      <c r="C4942" s="17" t="s">
        <v>1252</v>
      </c>
      <c r="D4942" s="18">
        <v>786</v>
      </c>
      <c r="F4942" s="4"/>
    </row>
    <row r="4943" spans="2:6" ht="15" x14ac:dyDescent="0.25">
      <c r="B4943" s="17">
        <v>6015</v>
      </c>
      <c r="C4943" s="17" t="s">
        <v>888</v>
      </c>
      <c r="D4943" s="18">
        <v>717</v>
      </c>
      <c r="F4943" s="4"/>
    </row>
    <row r="4944" spans="2:6" ht="15" x14ac:dyDescent="0.25">
      <c r="B4944" s="17">
        <v>6016</v>
      </c>
      <c r="C4944" s="17" t="s">
        <v>2743</v>
      </c>
      <c r="D4944" s="18">
        <v>707</v>
      </c>
      <c r="F4944" s="4"/>
    </row>
    <row r="4945" spans="2:6" ht="15" x14ac:dyDescent="0.25">
      <c r="B4945" s="17">
        <v>6017</v>
      </c>
      <c r="C4945" s="17" t="s">
        <v>2742</v>
      </c>
      <c r="D4945" s="18">
        <v>734</v>
      </c>
      <c r="F4945" s="4"/>
    </row>
    <row r="4946" spans="2:6" ht="15" x14ac:dyDescent="0.25">
      <c r="B4946" s="17">
        <v>6018</v>
      </c>
      <c r="C4946" s="17" t="s">
        <v>2741</v>
      </c>
      <c r="D4946" s="18">
        <v>826</v>
      </c>
      <c r="F4946" s="4"/>
    </row>
    <row r="4947" spans="2:6" ht="15" x14ac:dyDescent="0.25">
      <c r="B4947" s="17">
        <v>6019</v>
      </c>
      <c r="C4947" s="17" t="s">
        <v>2740</v>
      </c>
      <c r="D4947" s="18">
        <v>690</v>
      </c>
      <c r="F4947" s="4"/>
    </row>
    <row r="4948" spans="2:6" ht="15" x14ac:dyDescent="0.25">
      <c r="B4948" s="17">
        <v>6020</v>
      </c>
      <c r="C4948" s="17" t="s">
        <v>2739</v>
      </c>
      <c r="D4948" s="18">
        <v>641</v>
      </c>
      <c r="F4948" s="4"/>
    </row>
    <row r="4949" spans="2:6" ht="15" x14ac:dyDescent="0.25">
      <c r="B4949" s="17">
        <v>6021</v>
      </c>
      <c r="C4949" s="17" t="s">
        <v>2738</v>
      </c>
      <c r="D4949" s="18">
        <v>758</v>
      </c>
      <c r="F4949" s="4"/>
    </row>
    <row r="4950" spans="2:6" ht="15" x14ac:dyDescent="0.25">
      <c r="B4950" s="17">
        <v>6022</v>
      </c>
      <c r="C4950" s="17" t="s">
        <v>2737</v>
      </c>
      <c r="D4950" s="18">
        <v>767</v>
      </c>
      <c r="F4950" s="4"/>
    </row>
    <row r="4951" spans="2:6" ht="15" x14ac:dyDescent="0.25">
      <c r="B4951" s="17">
        <v>6023</v>
      </c>
      <c r="C4951" s="17" t="s">
        <v>2736</v>
      </c>
      <c r="D4951" s="18">
        <v>823</v>
      </c>
      <c r="F4951" s="4"/>
    </row>
    <row r="4952" spans="2:6" ht="15" x14ac:dyDescent="0.25">
      <c r="B4952" s="17">
        <v>6024</v>
      </c>
      <c r="C4952" s="17" t="s">
        <v>2735</v>
      </c>
      <c r="D4952" s="18">
        <v>697</v>
      </c>
      <c r="F4952" s="4"/>
    </row>
    <row r="4953" spans="2:6" ht="15" x14ac:dyDescent="0.25">
      <c r="B4953" s="17">
        <v>6025</v>
      </c>
      <c r="C4953" s="17" t="s">
        <v>2734</v>
      </c>
      <c r="D4953" s="18">
        <v>707</v>
      </c>
      <c r="F4953" s="4"/>
    </row>
    <row r="4954" spans="2:6" ht="15" x14ac:dyDescent="0.25">
      <c r="B4954" s="17">
        <v>6026</v>
      </c>
      <c r="C4954" s="17" t="s">
        <v>2733</v>
      </c>
      <c r="D4954" s="18">
        <v>813</v>
      </c>
      <c r="F4954" s="4"/>
    </row>
    <row r="4955" spans="2:6" ht="15" x14ac:dyDescent="0.25">
      <c r="B4955" s="17">
        <v>6027</v>
      </c>
      <c r="C4955" s="17" t="s">
        <v>2732</v>
      </c>
      <c r="D4955" s="18">
        <v>665</v>
      </c>
      <c r="F4955" s="4"/>
    </row>
    <row r="4956" spans="2:6" ht="15" x14ac:dyDescent="0.25">
      <c r="B4956" s="17">
        <v>6028</v>
      </c>
      <c r="C4956" s="17" t="s">
        <v>2731</v>
      </c>
      <c r="D4956" s="18">
        <v>721</v>
      </c>
      <c r="F4956" s="4"/>
    </row>
    <row r="4957" spans="2:6" ht="15" x14ac:dyDescent="0.25">
      <c r="B4957" s="17">
        <v>6029</v>
      </c>
      <c r="C4957" s="17" t="s">
        <v>1461</v>
      </c>
      <c r="D4957" s="18">
        <v>702</v>
      </c>
      <c r="F4957" s="4"/>
    </row>
    <row r="4958" spans="2:6" ht="15" x14ac:dyDescent="0.25">
      <c r="B4958" s="17">
        <v>6030</v>
      </c>
      <c r="C4958" s="17" t="s">
        <v>2730</v>
      </c>
      <c r="D4958" s="18">
        <v>734</v>
      </c>
      <c r="F4958" s="4"/>
    </row>
    <row r="4959" spans="2:6" ht="15" x14ac:dyDescent="0.25">
      <c r="B4959" s="17">
        <v>6031</v>
      </c>
      <c r="C4959" s="17" t="s">
        <v>2729</v>
      </c>
      <c r="D4959" s="18">
        <v>748</v>
      </c>
      <c r="F4959" s="4"/>
    </row>
    <row r="4960" spans="2:6" ht="15" x14ac:dyDescent="0.25">
      <c r="B4960" s="17">
        <v>6032</v>
      </c>
      <c r="C4960" s="17" t="s">
        <v>2728</v>
      </c>
      <c r="D4960" s="18">
        <v>664</v>
      </c>
      <c r="F4960" s="4"/>
    </row>
    <row r="4961" spans="2:6" ht="15" x14ac:dyDescent="0.25">
      <c r="B4961" s="17">
        <v>6033</v>
      </c>
      <c r="C4961" s="17" t="s">
        <v>2727</v>
      </c>
      <c r="D4961" s="18">
        <v>684</v>
      </c>
      <c r="F4961" s="4"/>
    </row>
    <row r="4962" spans="2:6" ht="15" x14ac:dyDescent="0.25">
      <c r="B4962" s="17">
        <v>6034</v>
      </c>
      <c r="C4962" s="17" t="s">
        <v>2726</v>
      </c>
      <c r="D4962" s="18">
        <v>675</v>
      </c>
      <c r="F4962" s="4"/>
    </row>
    <row r="4963" spans="2:6" ht="15" x14ac:dyDescent="0.25">
      <c r="B4963" s="17">
        <v>6035</v>
      </c>
      <c r="C4963" s="17" t="s">
        <v>2725</v>
      </c>
      <c r="D4963" s="18">
        <v>725</v>
      </c>
      <c r="F4963" s="4"/>
    </row>
    <row r="4964" spans="2:6" ht="15" x14ac:dyDescent="0.25">
      <c r="B4964" s="17">
        <v>6036</v>
      </c>
      <c r="C4964" s="17" t="s">
        <v>2724</v>
      </c>
      <c r="D4964" s="18">
        <v>712</v>
      </c>
      <c r="F4964" s="4"/>
    </row>
    <row r="4965" spans="2:6" ht="15" x14ac:dyDescent="0.25">
      <c r="B4965" s="17">
        <v>6037</v>
      </c>
      <c r="C4965" s="17" t="s">
        <v>2723</v>
      </c>
      <c r="D4965" s="18">
        <v>742</v>
      </c>
      <c r="F4965" s="4"/>
    </row>
    <row r="4966" spans="2:6" ht="15" x14ac:dyDescent="0.25">
      <c r="B4966" s="17">
        <v>6038</v>
      </c>
      <c r="C4966" s="17" t="s">
        <v>2722</v>
      </c>
      <c r="D4966" s="18">
        <v>803</v>
      </c>
      <c r="F4966" s="4"/>
    </row>
    <row r="4967" spans="2:6" ht="15" x14ac:dyDescent="0.25">
      <c r="B4967" s="17">
        <v>6039</v>
      </c>
      <c r="C4967" s="17" t="s">
        <v>2721</v>
      </c>
      <c r="D4967" s="18">
        <v>721</v>
      </c>
      <c r="F4967" s="4"/>
    </row>
    <row r="4968" spans="2:6" ht="15" x14ac:dyDescent="0.25">
      <c r="B4968" s="17">
        <v>6040</v>
      </c>
      <c r="C4968" s="17" t="s">
        <v>2720</v>
      </c>
      <c r="D4968" s="18">
        <v>761</v>
      </c>
      <c r="F4968" s="4"/>
    </row>
    <row r="4969" spans="2:6" ht="15" x14ac:dyDescent="0.25">
      <c r="B4969" s="17">
        <v>6041</v>
      </c>
      <c r="C4969" s="17" t="s">
        <v>2719</v>
      </c>
      <c r="D4969" s="18">
        <v>670</v>
      </c>
      <c r="F4969" s="4"/>
    </row>
    <row r="4970" spans="2:6" ht="15" x14ac:dyDescent="0.25">
      <c r="B4970" s="17">
        <v>6042</v>
      </c>
      <c r="C4970" s="17" t="s">
        <v>2718</v>
      </c>
      <c r="D4970" s="18">
        <v>712</v>
      </c>
      <c r="F4970" s="4"/>
    </row>
    <row r="4971" spans="2:6" ht="15" x14ac:dyDescent="0.25">
      <c r="B4971" s="17">
        <v>6043</v>
      </c>
      <c r="C4971" s="17" t="s">
        <v>2717</v>
      </c>
      <c r="D4971" s="18">
        <v>698</v>
      </c>
      <c r="F4971" s="4"/>
    </row>
    <row r="4972" spans="2:6" ht="15" x14ac:dyDescent="0.25">
      <c r="B4972" s="17">
        <v>6044</v>
      </c>
      <c r="C4972" s="17" t="s">
        <v>2716</v>
      </c>
      <c r="D4972" s="18">
        <v>728</v>
      </c>
      <c r="F4972" s="4"/>
    </row>
    <row r="4973" spans="2:6" ht="15" x14ac:dyDescent="0.25">
      <c r="B4973" s="17">
        <v>6045</v>
      </c>
      <c r="C4973" s="17" t="s">
        <v>231</v>
      </c>
      <c r="D4973" s="18">
        <v>740</v>
      </c>
      <c r="F4973" s="4"/>
    </row>
    <row r="4974" spans="2:6" ht="15" x14ac:dyDescent="0.25">
      <c r="B4974" s="17">
        <v>6046</v>
      </c>
      <c r="C4974" s="17" t="s">
        <v>2715</v>
      </c>
      <c r="D4974" s="18">
        <v>738</v>
      </c>
      <c r="F4974" s="4"/>
    </row>
    <row r="4975" spans="2:6" ht="15" x14ac:dyDescent="0.25">
      <c r="B4975" s="17">
        <v>6047</v>
      </c>
      <c r="C4975" s="17" t="s">
        <v>2714</v>
      </c>
      <c r="D4975" s="18">
        <v>728</v>
      </c>
      <c r="F4975" s="4"/>
    </row>
    <row r="4976" spans="2:6" ht="15" x14ac:dyDescent="0.25">
      <c r="B4976" s="17">
        <v>6048</v>
      </c>
      <c r="C4976" s="17" t="s">
        <v>2713</v>
      </c>
      <c r="D4976" s="18">
        <v>811</v>
      </c>
      <c r="F4976" s="4"/>
    </row>
    <row r="4977" spans="2:6" ht="15" x14ac:dyDescent="0.25">
      <c r="B4977" s="17">
        <v>6049</v>
      </c>
      <c r="C4977" s="17" t="s">
        <v>2712</v>
      </c>
      <c r="D4977" s="18">
        <v>657</v>
      </c>
      <c r="F4977" s="4"/>
    </row>
    <row r="4978" spans="2:6" ht="15" x14ac:dyDescent="0.25">
      <c r="B4978" s="17">
        <v>6050</v>
      </c>
      <c r="C4978" s="17" t="s">
        <v>2711</v>
      </c>
      <c r="D4978" s="18">
        <v>778</v>
      </c>
      <c r="F4978" s="4"/>
    </row>
    <row r="4979" spans="2:6" ht="15" x14ac:dyDescent="0.25">
      <c r="B4979" s="17">
        <v>6051</v>
      </c>
      <c r="C4979" s="17" t="s">
        <v>2710</v>
      </c>
      <c r="D4979" s="18">
        <v>702</v>
      </c>
      <c r="F4979" s="4"/>
    </row>
    <row r="4980" spans="2:6" ht="15" x14ac:dyDescent="0.25">
      <c r="B4980" s="17">
        <v>6052</v>
      </c>
      <c r="C4980" s="17" t="s">
        <v>2709</v>
      </c>
      <c r="D4980" s="18">
        <v>786</v>
      </c>
      <c r="F4980" s="4"/>
    </row>
    <row r="4981" spans="2:6" ht="15" x14ac:dyDescent="0.25">
      <c r="B4981" s="17">
        <v>6053</v>
      </c>
      <c r="C4981" s="17" t="s">
        <v>2708</v>
      </c>
      <c r="D4981" s="18">
        <v>738</v>
      </c>
      <c r="F4981" s="4"/>
    </row>
    <row r="4982" spans="2:6" ht="15" x14ac:dyDescent="0.25">
      <c r="B4982" s="17">
        <v>6054</v>
      </c>
      <c r="C4982" s="17" t="s">
        <v>2707</v>
      </c>
      <c r="D4982" s="18">
        <v>664</v>
      </c>
      <c r="F4982" s="4"/>
    </row>
    <row r="4983" spans="2:6" ht="15" x14ac:dyDescent="0.25">
      <c r="B4983" s="17">
        <v>6055</v>
      </c>
      <c r="C4983" s="17" t="s">
        <v>1051</v>
      </c>
      <c r="D4983" s="18">
        <v>674</v>
      </c>
      <c r="F4983" s="4"/>
    </row>
    <row r="4984" spans="2:6" ht="15" x14ac:dyDescent="0.25">
      <c r="B4984" s="17">
        <v>6056</v>
      </c>
      <c r="C4984" s="17" t="s">
        <v>2706</v>
      </c>
      <c r="D4984" s="18">
        <v>821</v>
      </c>
      <c r="F4984" s="4"/>
    </row>
    <row r="4985" spans="2:6" ht="15" x14ac:dyDescent="0.25">
      <c r="B4985" s="17">
        <v>6057</v>
      </c>
      <c r="C4985" s="17" t="s">
        <v>2705</v>
      </c>
      <c r="D4985" s="18">
        <v>752</v>
      </c>
      <c r="F4985" s="4"/>
    </row>
    <row r="4986" spans="2:6" ht="15" x14ac:dyDescent="0.25">
      <c r="B4986" s="17">
        <v>6058</v>
      </c>
      <c r="C4986" s="17" t="s">
        <v>2704</v>
      </c>
      <c r="D4986" s="18">
        <v>639</v>
      </c>
      <c r="F4986" s="4"/>
    </row>
    <row r="4987" spans="2:6" ht="15" x14ac:dyDescent="0.25">
      <c r="B4987" s="17">
        <v>6059</v>
      </c>
      <c r="C4987" s="17" t="s">
        <v>2703</v>
      </c>
      <c r="D4987" s="18">
        <v>709</v>
      </c>
      <c r="F4987" s="4"/>
    </row>
    <row r="4988" spans="2:6" ht="15" x14ac:dyDescent="0.25">
      <c r="B4988" s="17">
        <v>6060</v>
      </c>
      <c r="C4988" s="17" t="s">
        <v>1214</v>
      </c>
      <c r="D4988" s="18">
        <v>705</v>
      </c>
      <c r="F4988" s="4"/>
    </row>
    <row r="4989" spans="2:6" ht="15" x14ac:dyDescent="0.25">
      <c r="B4989" s="17">
        <v>6061</v>
      </c>
      <c r="C4989" s="17" t="s">
        <v>2702</v>
      </c>
      <c r="D4989" s="18">
        <v>724</v>
      </c>
      <c r="F4989" s="4"/>
    </row>
    <row r="4990" spans="2:6" ht="15" x14ac:dyDescent="0.25">
      <c r="B4990" s="17">
        <v>6062</v>
      </c>
      <c r="C4990" s="17" t="s">
        <v>2701</v>
      </c>
      <c r="D4990" s="18">
        <v>781</v>
      </c>
      <c r="F4990" s="4"/>
    </row>
    <row r="4991" spans="2:6" ht="15" x14ac:dyDescent="0.25">
      <c r="B4991" s="17">
        <v>6063</v>
      </c>
      <c r="C4991" s="17" t="s">
        <v>2700</v>
      </c>
      <c r="D4991" s="18">
        <v>671</v>
      </c>
      <c r="F4991" s="4"/>
    </row>
    <row r="4992" spans="2:6" ht="15" x14ac:dyDescent="0.25">
      <c r="B4992" s="17">
        <v>6064</v>
      </c>
      <c r="C4992" s="17" t="s">
        <v>2699</v>
      </c>
      <c r="D4992" s="18">
        <v>712</v>
      </c>
      <c r="F4992" s="4"/>
    </row>
    <row r="4993" spans="2:6" ht="15" x14ac:dyDescent="0.25">
      <c r="B4993" s="17">
        <v>6065</v>
      </c>
      <c r="C4993" s="17" t="s">
        <v>2698</v>
      </c>
      <c r="D4993" s="18">
        <v>740</v>
      </c>
      <c r="F4993" s="4"/>
    </row>
    <row r="4994" spans="2:6" ht="15" x14ac:dyDescent="0.25">
      <c r="B4994" s="17">
        <v>6066</v>
      </c>
      <c r="C4994" s="17" t="s">
        <v>2697</v>
      </c>
      <c r="D4994" s="18">
        <v>820</v>
      </c>
      <c r="F4994" s="4"/>
    </row>
    <row r="4995" spans="2:6" ht="15" x14ac:dyDescent="0.25">
      <c r="B4995" s="17">
        <v>6067</v>
      </c>
      <c r="C4995" s="17" t="s">
        <v>2696</v>
      </c>
      <c r="D4995" s="18">
        <v>769</v>
      </c>
      <c r="F4995" s="4"/>
    </row>
    <row r="4996" spans="2:6" ht="15" x14ac:dyDescent="0.25">
      <c r="B4996" s="17">
        <v>6068</v>
      </c>
      <c r="C4996" s="17" t="s">
        <v>733</v>
      </c>
      <c r="D4996" s="18">
        <v>741</v>
      </c>
      <c r="F4996" s="4"/>
    </row>
    <row r="4997" spans="2:6" ht="15" x14ac:dyDescent="0.25">
      <c r="B4997" s="17">
        <v>6069</v>
      </c>
      <c r="C4997" s="17" t="s">
        <v>2695</v>
      </c>
      <c r="D4997" s="18">
        <v>802</v>
      </c>
      <c r="F4997" s="4"/>
    </row>
    <row r="4998" spans="2:6" ht="15" x14ac:dyDescent="0.25">
      <c r="B4998" s="17">
        <v>6070</v>
      </c>
      <c r="C4998" s="17" t="s">
        <v>2694</v>
      </c>
      <c r="D4998" s="18">
        <v>648</v>
      </c>
      <c r="F4998" s="4"/>
    </row>
    <row r="4999" spans="2:6" ht="15" x14ac:dyDescent="0.25">
      <c r="B4999" s="17">
        <v>6071</v>
      </c>
      <c r="C4999" s="17" t="s">
        <v>2693</v>
      </c>
      <c r="D4999" s="18">
        <v>719</v>
      </c>
      <c r="F4999" s="4"/>
    </row>
    <row r="5000" spans="2:6" ht="15" x14ac:dyDescent="0.25">
      <c r="B5000" s="17">
        <v>6072</v>
      </c>
      <c r="C5000" s="17" t="s">
        <v>2692</v>
      </c>
      <c r="D5000" s="18">
        <v>746</v>
      </c>
      <c r="F5000" s="4"/>
    </row>
    <row r="5001" spans="2:6" ht="15" x14ac:dyDescent="0.25">
      <c r="B5001" s="17">
        <v>6073</v>
      </c>
      <c r="C5001" s="17" t="s">
        <v>2691</v>
      </c>
      <c r="D5001" s="18">
        <v>684</v>
      </c>
      <c r="F5001" s="4"/>
    </row>
    <row r="5002" spans="2:6" ht="15" x14ac:dyDescent="0.25">
      <c r="B5002" s="17">
        <v>6074</v>
      </c>
      <c r="C5002" s="17" t="s">
        <v>2690</v>
      </c>
      <c r="D5002" s="18">
        <v>713</v>
      </c>
      <c r="F5002" s="4"/>
    </row>
    <row r="5003" spans="2:6" ht="15" x14ac:dyDescent="0.25">
      <c r="B5003" s="17">
        <v>6075</v>
      </c>
      <c r="C5003" s="17" t="s">
        <v>2689</v>
      </c>
      <c r="D5003" s="18">
        <v>688</v>
      </c>
      <c r="F5003" s="4"/>
    </row>
    <row r="5004" spans="2:6" ht="15" x14ac:dyDescent="0.25">
      <c r="B5004" s="17">
        <v>6076</v>
      </c>
      <c r="C5004" s="17" t="s">
        <v>2688</v>
      </c>
      <c r="D5004" s="18">
        <v>652</v>
      </c>
      <c r="F5004" s="4"/>
    </row>
    <row r="5005" spans="2:6" ht="15" x14ac:dyDescent="0.25">
      <c r="B5005" s="17">
        <v>6077</v>
      </c>
      <c r="C5005" s="17" t="s">
        <v>2687</v>
      </c>
      <c r="D5005" s="18">
        <v>808</v>
      </c>
      <c r="F5005" s="4"/>
    </row>
    <row r="5006" spans="2:6" ht="15" x14ac:dyDescent="0.25">
      <c r="B5006" s="17">
        <v>6078</v>
      </c>
      <c r="C5006" s="17" t="s">
        <v>2686</v>
      </c>
      <c r="D5006" s="18">
        <v>780</v>
      </c>
      <c r="F5006" s="4"/>
    </row>
    <row r="5007" spans="2:6" ht="15" x14ac:dyDescent="0.25">
      <c r="B5007" s="17">
        <v>6079</v>
      </c>
      <c r="C5007" s="17" t="s">
        <v>2685</v>
      </c>
      <c r="D5007" s="18">
        <v>661</v>
      </c>
      <c r="F5007" s="4"/>
    </row>
    <row r="5008" spans="2:6" ht="15" x14ac:dyDescent="0.25">
      <c r="B5008" s="17">
        <v>6080</v>
      </c>
      <c r="C5008" s="17" t="s">
        <v>2684</v>
      </c>
      <c r="D5008" s="18">
        <v>703</v>
      </c>
      <c r="F5008" s="4"/>
    </row>
    <row r="5009" spans="2:6" ht="15" x14ac:dyDescent="0.25">
      <c r="B5009" s="17">
        <v>6081</v>
      </c>
      <c r="C5009" s="17" t="s">
        <v>2683</v>
      </c>
      <c r="D5009" s="18">
        <v>769</v>
      </c>
      <c r="F5009" s="4"/>
    </row>
    <row r="5010" spans="2:6" ht="15" x14ac:dyDescent="0.25">
      <c r="B5010" s="17">
        <v>6082</v>
      </c>
      <c r="C5010" s="17" t="s">
        <v>2682</v>
      </c>
      <c r="D5010" s="18">
        <v>745</v>
      </c>
      <c r="F5010" s="4"/>
    </row>
    <row r="5011" spans="2:6" ht="15" x14ac:dyDescent="0.25">
      <c r="B5011" s="17">
        <v>6083</v>
      </c>
      <c r="C5011" s="17" t="s">
        <v>2681</v>
      </c>
      <c r="D5011" s="18">
        <v>653</v>
      </c>
      <c r="F5011" s="4"/>
    </row>
    <row r="5012" spans="2:6" ht="15" x14ac:dyDescent="0.25">
      <c r="B5012" s="17">
        <v>6084</v>
      </c>
      <c r="C5012" s="17" t="s">
        <v>2680</v>
      </c>
      <c r="D5012" s="18">
        <v>756</v>
      </c>
      <c r="F5012" s="4"/>
    </row>
    <row r="5013" spans="2:6" ht="15" x14ac:dyDescent="0.25">
      <c r="B5013" s="17">
        <v>6085</v>
      </c>
      <c r="C5013" s="17" t="s">
        <v>2679</v>
      </c>
      <c r="D5013" s="18">
        <v>662</v>
      </c>
      <c r="F5013" s="4"/>
    </row>
    <row r="5014" spans="2:6" ht="15" x14ac:dyDescent="0.25">
      <c r="B5014" s="17">
        <v>6086</v>
      </c>
      <c r="C5014" s="17" t="s">
        <v>2678</v>
      </c>
      <c r="D5014" s="18">
        <v>700</v>
      </c>
      <c r="F5014" s="4"/>
    </row>
    <row r="5015" spans="2:6" ht="15" x14ac:dyDescent="0.25">
      <c r="B5015" s="17">
        <v>6087</v>
      </c>
      <c r="C5015" s="17" t="s">
        <v>2677</v>
      </c>
      <c r="D5015" s="18">
        <v>728</v>
      </c>
      <c r="F5015" s="4"/>
    </row>
    <row r="5016" spans="2:6" ht="15" x14ac:dyDescent="0.25">
      <c r="B5016" s="17">
        <v>6088</v>
      </c>
      <c r="C5016" s="17" t="s">
        <v>2676</v>
      </c>
      <c r="D5016" s="18">
        <v>787</v>
      </c>
      <c r="F5016" s="4"/>
    </row>
    <row r="5017" spans="2:6" ht="15" x14ac:dyDescent="0.25">
      <c r="B5017" s="17">
        <v>6089</v>
      </c>
      <c r="C5017" s="17" t="s">
        <v>2675</v>
      </c>
      <c r="D5017" s="18">
        <v>728</v>
      </c>
      <c r="F5017" s="4"/>
    </row>
    <row r="5018" spans="2:6" ht="15" x14ac:dyDescent="0.25">
      <c r="B5018" s="17">
        <v>6090</v>
      </c>
      <c r="C5018" s="17" t="s">
        <v>2674</v>
      </c>
      <c r="D5018" s="18">
        <v>715</v>
      </c>
      <c r="F5018" s="4"/>
    </row>
    <row r="5019" spans="2:6" ht="15" x14ac:dyDescent="0.25">
      <c r="B5019" s="17">
        <v>6091</v>
      </c>
      <c r="C5019" s="17" t="s">
        <v>2673</v>
      </c>
      <c r="D5019" s="18">
        <v>673</v>
      </c>
      <c r="F5019" s="4"/>
    </row>
    <row r="5020" spans="2:6" ht="15" x14ac:dyDescent="0.25">
      <c r="B5020" s="17">
        <v>6092</v>
      </c>
      <c r="C5020" s="17" t="s">
        <v>2672</v>
      </c>
      <c r="D5020" s="18">
        <v>738</v>
      </c>
      <c r="F5020" s="4"/>
    </row>
    <row r="5021" spans="2:6" ht="15" x14ac:dyDescent="0.25">
      <c r="B5021" s="17">
        <v>6093</v>
      </c>
      <c r="C5021" s="17" t="s">
        <v>2458</v>
      </c>
      <c r="D5021" s="18">
        <v>729</v>
      </c>
      <c r="F5021" s="4"/>
    </row>
    <row r="5022" spans="2:6" ht="15" x14ac:dyDescent="0.25">
      <c r="B5022" s="17">
        <v>6094</v>
      </c>
      <c r="C5022" s="17" t="s">
        <v>2671</v>
      </c>
      <c r="D5022" s="18">
        <v>707</v>
      </c>
      <c r="F5022" s="4"/>
    </row>
    <row r="5023" spans="2:6" ht="15" x14ac:dyDescent="0.25">
      <c r="B5023" s="17">
        <v>6095</v>
      </c>
      <c r="C5023" s="17" t="s">
        <v>2670</v>
      </c>
      <c r="D5023" s="18">
        <v>674</v>
      </c>
      <c r="F5023" s="4"/>
    </row>
    <row r="5024" spans="2:6" ht="15" x14ac:dyDescent="0.25">
      <c r="B5024" s="17">
        <v>6096</v>
      </c>
      <c r="C5024" s="17" t="s">
        <v>896</v>
      </c>
      <c r="D5024" s="18">
        <v>796</v>
      </c>
      <c r="F5024" s="4"/>
    </row>
    <row r="5025" spans="2:6" ht="15" x14ac:dyDescent="0.25">
      <c r="B5025" s="17">
        <v>6097</v>
      </c>
      <c r="C5025" s="17" t="s">
        <v>2669</v>
      </c>
      <c r="D5025" s="18">
        <v>665</v>
      </c>
      <c r="F5025" s="4"/>
    </row>
    <row r="5026" spans="2:6" ht="15" x14ac:dyDescent="0.25">
      <c r="B5026" s="17">
        <v>6098</v>
      </c>
      <c r="C5026" s="17" t="s">
        <v>2668</v>
      </c>
      <c r="D5026" s="18">
        <v>686</v>
      </c>
      <c r="F5026" s="4"/>
    </row>
    <row r="5027" spans="2:6" ht="15" x14ac:dyDescent="0.25">
      <c r="B5027" s="17">
        <v>6099</v>
      </c>
      <c r="C5027" s="17" t="s">
        <v>2667</v>
      </c>
      <c r="D5027" s="18">
        <v>671</v>
      </c>
      <c r="F5027" s="4"/>
    </row>
    <row r="5028" spans="2:6" ht="15" x14ac:dyDescent="0.25">
      <c r="B5028" s="17">
        <v>6100</v>
      </c>
      <c r="C5028" s="17" t="s">
        <v>2666</v>
      </c>
      <c r="D5028" s="18">
        <v>734</v>
      </c>
      <c r="F5028" s="4"/>
    </row>
    <row r="5029" spans="2:6" ht="15" x14ac:dyDescent="0.25">
      <c r="B5029" s="17">
        <v>6101</v>
      </c>
      <c r="C5029" s="17" t="s">
        <v>2665</v>
      </c>
      <c r="D5029" s="18">
        <v>734</v>
      </c>
      <c r="F5029" s="4"/>
    </row>
    <row r="5030" spans="2:6" ht="15" x14ac:dyDescent="0.25">
      <c r="B5030" s="17">
        <v>6102</v>
      </c>
      <c r="C5030" s="17" t="s">
        <v>2664</v>
      </c>
      <c r="D5030" s="18">
        <v>813</v>
      </c>
      <c r="F5030" s="4"/>
    </row>
    <row r="5031" spans="2:6" ht="15" x14ac:dyDescent="0.25">
      <c r="B5031" s="17">
        <v>6103</v>
      </c>
      <c r="C5031" s="17" t="s">
        <v>1794</v>
      </c>
      <c r="D5031" s="18">
        <v>754</v>
      </c>
      <c r="F5031" s="4"/>
    </row>
    <row r="5032" spans="2:6" ht="15" x14ac:dyDescent="0.25">
      <c r="B5032" s="17">
        <v>6104</v>
      </c>
      <c r="C5032" s="17" t="s">
        <v>2663</v>
      </c>
      <c r="D5032" s="18">
        <v>787</v>
      </c>
      <c r="F5032" s="4"/>
    </row>
    <row r="5033" spans="2:6" ht="15" x14ac:dyDescent="0.25">
      <c r="B5033" s="17">
        <v>6105</v>
      </c>
      <c r="C5033" s="17" t="s">
        <v>2662</v>
      </c>
      <c r="D5033" s="18">
        <v>711</v>
      </c>
      <c r="F5033" s="4"/>
    </row>
    <row r="5034" spans="2:6" ht="15" x14ac:dyDescent="0.25">
      <c r="B5034" s="17">
        <v>6106</v>
      </c>
      <c r="C5034" s="17" t="s">
        <v>2661</v>
      </c>
      <c r="D5034" s="18">
        <v>728</v>
      </c>
      <c r="F5034" s="4"/>
    </row>
    <row r="5035" spans="2:6" ht="15" x14ac:dyDescent="0.25">
      <c r="B5035" s="17">
        <v>6151</v>
      </c>
      <c r="C5035" s="17" t="s">
        <v>2660</v>
      </c>
      <c r="D5035" s="18">
        <v>730</v>
      </c>
      <c r="F5035" s="4"/>
    </row>
    <row r="5036" spans="2:6" ht="15" x14ac:dyDescent="0.25">
      <c r="B5036" s="17">
        <v>6152</v>
      </c>
      <c r="C5036" s="17" t="s">
        <v>2659</v>
      </c>
      <c r="D5036" s="18">
        <v>819</v>
      </c>
      <c r="F5036" s="4"/>
    </row>
    <row r="5037" spans="2:6" ht="15" x14ac:dyDescent="0.25">
      <c r="B5037" s="17">
        <v>6153</v>
      </c>
      <c r="C5037" s="17" t="s">
        <v>2658</v>
      </c>
      <c r="D5037" s="18">
        <v>720</v>
      </c>
      <c r="F5037" s="4"/>
    </row>
    <row r="5038" spans="2:6" ht="15" x14ac:dyDescent="0.25">
      <c r="B5038" s="17">
        <v>6154</v>
      </c>
      <c r="C5038" s="17" t="s">
        <v>2657</v>
      </c>
      <c r="D5038" s="18">
        <v>709</v>
      </c>
      <c r="F5038" s="4"/>
    </row>
    <row r="5039" spans="2:6" ht="15" x14ac:dyDescent="0.25">
      <c r="B5039" s="17">
        <v>6155</v>
      </c>
      <c r="C5039" s="17" t="s">
        <v>1688</v>
      </c>
      <c r="D5039" s="18">
        <v>741</v>
      </c>
      <c r="F5039" s="4"/>
    </row>
    <row r="5040" spans="2:6" ht="15" x14ac:dyDescent="0.25">
      <c r="B5040" s="17">
        <v>6156</v>
      </c>
      <c r="C5040" s="17" t="s">
        <v>797</v>
      </c>
      <c r="D5040" s="18">
        <v>730</v>
      </c>
      <c r="F5040" s="4"/>
    </row>
    <row r="5041" spans="2:6" ht="15" x14ac:dyDescent="0.25">
      <c r="B5041" s="17">
        <v>6157</v>
      </c>
      <c r="C5041" s="17" t="s">
        <v>2656</v>
      </c>
      <c r="D5041" s="18">
        <v>698</v>
      </c>
      <c r="F5041" s="4"/>
    </row>
    <row r="5042" spans="2:6" ht="15" x14ac:dyDescent="0.25">
      <c r="B5042" s="17">
        <v>6158</v>
      </c>
      <c r="C5042" s="17" t="s">
        <v>1224</v>
      </c>
      <c r="D5042" s="18">
        <v>747</v>
      </c>
      <c r="F5042" s="4"/>
    </row>
    <row r="5043" spans="2:6" ht="15" x14ac:dyDescent="0.25">
      <c r="B5043" s="17">
        <v>6159</v>
      </c>
      <c r="C5043" s="17" t="s">
        <v>2655</v>
      </c>
      <c r="D5043" s="18">
        <v>725</v>
      </c>
      <c r="F5043" s="4"/>
    </row>
    <row r="5044" spans="2:6" ht="15" x14ac:dyDescent="0.25">
      <c r="B5044" s="17">
        <v>6160</v>
      </c>
      <c r="C5044" s="17" t="s">
        <v>2407</v>
      </c>
      <c r="D5044" s="18">
        <v>733</v>
      </c>
      <c r="F5044" s="4"/>
    </row>
    <row r="5045" spans="2:6" ht="15" x14ac:dyDescent="0.25">
      <c r="B5045" s="17">
        <v>6161</v>
      </c>
      <c r="C5045" s="17" t="s">
        <v>2654</v>
      </c>
      <c r="D5045" s="18">
        <v>738</v>
      </c>
      <c r="F5045" s="4"/>
    </row>
    <row r="5046" spans="2:6" ht="15" x14ac:dyDescent="0.25">
      <c r="B5046" s="17">
        <v>6162</v>
      </c>
      <c r="C5046" s="17" t="s">
        <v>2653</v>
      </c>
      <c r="D5046" s="18">
        <v>759</v>
      </c>
      <c r="F5046" s="4"/>
    </row>
    <row r="5047" spans="2:6" ht="15" x14ac:dyDescent="0.25">
      <c r="B5047" s="17">
        <v>6163</v>
      </c>
      <c r="C5047" s="17" t="s">
        <v>2652</v>
      </c>
      <c r="D5047" s="18">
        <v>777</v>
      </c>
      <c r="F5047" s="4"/>
    </row>
    <row r="5048" spans="2:6" ht="15" x14ac:dyDescent="0.25">
      <c r="B5048" s="17">
        <v>6164</v>
      </c>
      <c r="C5048" s="17" t="s">
        <v>2651</v>
      </c>
      <c r="D5048" s="18">
        <v>751</v>
      </c>
      <c r="F5048" s="4"/>
    </row>
    <row r="5049" spans="2:6" ht="15" x14ac:dyDescent="0.25">
      <c r="B5049" s="17">
        <v>6165</v>
      </c>
      <c r="C5049" s="17" t="s">
        <v>2650</v>
      </c>
      <c r="D5049" s="18">
        <v>815</v>
      </c>
      <c r="F5049" s="4"/>
    </row>
    <row r="5050" spans="2:6" ht="15" x14ac:dyDescent="0.25">
      <c r="B5050" s="17">
        <v>6166</v>
      </c>
      <c r="C5050" s="17" t="s">
        <v>2649</v>
      </c>
      <c r="D5050" s="18">
        <v>778</v>
      </c>
      <c r="F5050" s="4"/>
    </row>
    <row r="5051" spans="2:6" ht="15" x14ac:dyDescent="0.25">
      <c r="B5051" s="17">
        <v>6167</v>
      </c>
      <c r="C5051" s="17" t="s">
        <v>2648</v>
      </c>
      <c r="D5051" s="18">
        <v>784</v>
      </c>
      <c r="F5051" s="4"/>
    </row>
    <row r="5052" spans="2:6" ht="15" x14ac:dyDescent="0.25">
      <c r="B5052" s="17">
        <v>6168</v>
      </c>
      <c r="C5052" s="17" t="s">
        <v>2647</v>
      </c>
      <c r="D5052" s="18">
        <v>845</v>
      </c>
      <c r="F5052" s="4"/>
    </row>
    <row r="5053" spans="2:6" ht="15" x14ac:dyDescent="0.25">
      <c r="B5053" s="17">
        <v>6169</v>
      </c>
      <c r="C5053" s="17" t="s">
        <v>2646</v>
      </c>
      <c r="D5053" s="18">
        <v>778</v>
      </c>
      <c r="F5053" s="4"/>
    </row>
    <row r="5054" spans="2:6" ht="15" x14ac:dyDescent="0.25">
      <c r="B5054" s="17">
        <v>6170</v>
      </c>
      <c r="C5054" s="17" t="s">
        <v>2436</v>
      </c>
      <c r="D5054" s="18">
        <v>766</v>
      </c>
      <c r="F5054" s="4"/>
    </row>
    <row r="5055" spans="2:6" ht="15" x14ac:dyDescent="0.25">
      <c r="B5055" s="17">
        <v>6171</v>
      </c>
      <c r="C5055" s="17" t="s">
        <v>2645</v>
      </c>
      <c r="D5055" s="18">
        <v>737</v>
      </c>
      <c r="F5055" s="4"/>
    </row>
    <row r="5056" spans="2:6" ht="15" x14ac:dyDescent="0.25">
      <c r="B5056" s="17">
        <v>6172</v>
      </c>
      <c r="C5056" s="17" t="s">
        <v>2644</v>
      </c>
      <c r="D5056" s="18">
        <v>737</v>
      </c>
      <c r="F5056" s="4"/>
    </row>
    <row r="5057" spans="2:6" ht="15" x14ac:dyDescent="0.25">
      <c r="B5057" s="17">
        <v>6173</v>
      </c>
      <c r="C5057" s="17" t="s">
        <v>2643</v>
      </c>
      <c r="D5057" s="18">
        <v>699</v>
      </c>
      <c r="F5057" s="4"/>
    </row>
    <row r="5058" spans="2:6" ht="15" x14ac:dyDescent="0.25">
      <c r="B5058" s="17">
        <v>6174</v>
      </c>
      <c r="C5058" s="17" t="s">
        <v>2642</v>
      </c>
      <c r="D5058" s="18">
        <v>741</v>
      </c>
      <c r="F5058" s="4"/>
    </row>
    <row r="5059" spans="2:6" ht="15" x14ac:dyDescent="0.25">
      <c r="B5059" s="17">
        <v>6175</v>
      </c>
      <c r="C5059" s="17" t="s">
        <v>332</v>
      </c>
      <c r="D5059" s="18">
        <v>743</v>
      </c>
      <c r="F5059" s="4"/>
    </row>
    <row r="5060" spans="2:6" ht="15" x14ac:dyDescent="0.25">
      <c r="B5060" s="17">
        <v>6176</v>
      </c>
      <c r="C5060" s="17" t="s">
        <v>2641</v>
      </c>
      <c r="D5060" s="18">
        <v>740</v>
      </c>
      <c r="F5060" s="4"/>
    </row>
    <row r="5061" spans="2:6" ht="15" x14ac:dyDescent="0.25">
      <c r="B5061" s="17">
        <v>6177</v>
      </c>
      <c r="C5061" s="17" t="s">
        <v>2640</v>
      </c>
      <c r="D5061" s="18">
        <v>749</v>
      </c>
      <c r="F5061" s="4"/>
    </row>
    <row r="5062" spans="2:6" ht="15" x14ac:dyDescent="0.25">
      <c r="B5062" s="17">
        <v>6178</v>
      </c>
      <c r="C5062" s="17" t="s">
        <v>2639</v>
      </c>
      <c r="D5062" s="18">
        <v>771</v>
      </c>
      <c r="F5062" s="4"/>
    </row>
    <row r="5063" spans="2:6" ht="15" x14ac:dyDescent="0.25">
      <c r="B5063" s="17">
        <v>6179</v>
      </c>
      <c r="C5063" s="17" t="s">
        <v>2638</v>
      </c>
      <c r="D5063" s="18">
        <v>800</v>
      </c>
      <c r="F5063" s="4"/>
    </row>
    <row r="5064" spans="2:6" ht="15" x14ac:dyDescent="0.25">
      <c r="B5064" s="17">
        <v>6180</v>
      </c>
      <c r="C5064" s="17" t="s">
        <v>2637</v>
      </c>
      <c r="D5064" s="18">
        <v>715</v>
      </c>
      <c r="F5064" s="4"/>
    </row>
    <row r="5065" spans="2:6" ht="15" x14ac:dyDescent="0.25">
      <c r="B5065" s="17">
        <v>6181</v>
      </c>
      <c r="C5065" s="17" t="s">
        <v>2636</v>
      </c>
      <c r="D5065" s="18">
        <v>773</v>
      </c>
      <c r="F5065" s="4"/>
    </row>
    <row r="5066" spans="2:6" ht="15" x14ac:dyDescent="0.25">
      <c r="B5066" s="17">
        <v>6182</v>
      </c>
      <c r="C5066" s="17" t="s">
        <v>2350</v>
      </c>
      <c r="D5066" s="18">
        <v>717</v>
      </c>
      <c r="F5066" s="4"/>
    </row>
    <row r="5067" spans="2:6" ht="15" x14ac:dyDescent="0.25">
      <c r="B5067" s="17">
        <v>6183</v>
      </c>
      <c r="C5067" s="17" t="s">
        <v>2635</v>
      </c>
      <c r="D5067" s="18">
        <v>767</v>
      </c>
      <c r="F5067" s="4"/>
    </row>
    <row r="5068" spans="2:6" ht="15" x14ac:dyDescent="0.25">
      <c r="B5068" s="17">
        <v>6184</v>
      </c>
      <c r="C5068" s="17" t="s">
        <v>1214</v>
      </c>
      <c r="D5068" s="18">
        <v>753</v>
      </c>
      <c r="F5068" s="4"/>
    </row>
    <row r="5069" spans="2:6" ht="15" x14ac:dyDescent="0.25">
      <c r="B5069" s="17">
        <v>6185</v>
      </c>
      <c r="C5069" s="17" t="s">
        <v>2634</v>
      </c>
      <c r="D5069" s="18">
        <v>773</v>
      </c>
      <c r="F5069" s="4"/>
    </row>
    <row r="5070" spans="2:6" ht="15" x14ac:dyDescent="0.25">
      <c r="B5070" s="17">
        <v>6186</v>
      </c>
      <c r="C5070" s="17" t="s">
        <v>2633</v>
      </c>
      <c r="D5070" s="18">
        <v>714</v>
      </c>
      <c r="F5070" s="4"/>
    </row>
    <row r="5071" spans="2:6" ht="15" x14ac:dyDescent="0.25">
      <c r="B5071" s="17">
        <v>6187</v>
      </c>
      <c r="C5071" s="17" t="s">
        <v>2632</v>
      </c>
      <c r="D5071" s="18">
        <v>765</v>
      </c>
      <c r="F5071" s="4"/>
    </row>
    <row r="5072" spans="2:6" ht="15" x14ac:dyDescent="0.25">
      <c r="B5072" s="17">
        <v>6188</v>
      </c>
      <c r="C5072" s="17" t="s">
        <v>2631</v>
      </c>
      <c r="D5072" s="18">
        <v>726</v>
      </c>
      <c r="F5072" s="4"/>
    </row>
    <row r="5073" spans="2:6" ht="15" x14ac:dyDescent="0.25">
      <c r="B5073" s="17">
        <v>6189</v>
      </c>
      <c r="C5073" s="17" t="s">
        <v>2630</v>
      </c>
      <c r="D5073" s="18">
        <v>744</v>
      </c>
      <c r="F5073" s="4"/>
    </row>
    <row r="5074" spans="2:6" ht="15" x14ac:dyDescent="0.25">
      <c r="B5074" s="17">
        <v>6190</v>
      </c>
      <c r="C5074" s="17" t="s">
        <v>2463</v>
      </c>
      <c r="D5074" s="18">
        <v>720</v>
      </c>
      <c r="F5074" s="4"/>
    </row>
    <row r="5075" spans="2:6" ht="15" x14ac:dyDescent="0.25">
      <c r="B5075" s="17">
        <v>6191</v>
      </c>
      <c r="C5075" s="17" t="s">
        <v>2629</v>
      </c>
      <c r="D5075" s="18">
        <v>764</v>
      </c>
      <c r="F5075" s="4"/>
    </row>
    <row r="5076" spans="2:6" ht="15" x14ac:dyDescent="0.25">
      <c r="B5076" s="17">
        <v>6192</v>
      </c>
      <c r="C5076" s="17" t="s">
        <v>2628</v>
      </c>
      <c r="D5076" s="18">
        <v>740</v>
      </c>
      <c r="F5076" s="4"/>
    </row>
    <row r="5077" spans="2:6" ht="15" x14ac:dyDescent="0.25">
      <c r="B5077" s="17">
        <v>6193</v>
      </c>
      <c r="C5077" s="17" t="s">
        <v>2627</v>
      </c>
      <c r="D5077" s="18">
        <v>771</v>
      </c>
      <c r="F5077" s="4"/>
    </row>
    <row r="5078" spans="2:6" ht="15" x14ac:dyDescent="0.25">
      <c r="B5078" s="17">
        <v>6194</v>
      </c>
      <c r="C5078" s="17" t="s">
        <v>2626</v>
      </c>
      <c r="D5078" s="18">
        <v>760</v>
      </c>
      <c r="F5078" s="4"/>
    </row>
    <row r="5079" spans="2:6" ht="15" x14ac:dyDescent="0.25">
      <c r="B5079" s="17">
        <v>6195</v>
      </c>
      <c r="C5079" s="17" t="s">
        <v>2625</v>
      </c>
      <c r="D5079" s="18">
        <v>808</v>
      </c>
      <c r="F5079" s="4"/>
    </row>
    <row r="5080" spans="2:6" ht="15" x14ac:dyDescent="0.25">
      <c r="B5080" s="17">
        <v>6196</v>
      </c>
      <c r="C5080" s="17" t="s">
        <v>2624</v>
      </c>
      <c r="D5080" s="18">
        <v>704</v>
      </c>
      <c r="F5080" s="4"/>
    </row>
    <row r="5081" spans="2:6" ht="15" x14ac:dyDescent="0.25">
      <c r="B5081" s="17">
        <v>6197</v>
      </c>
      <c r="C5081" s="17" t="s">
        <v>2623</v>
      </c>
      <c r="D5081" s="18">
        <v>713</v>
      </c>
      <c r="F5081" s="4"/>
    </row>
    <row r="5082" spans="2:6" ht="15" x14ac:dyDescent="0.25">
      <c r="B5082" s="17">
        <v>6198</v>
      </c>
      <c r="C5082" s="17" t="s">
        <v>2622</v>
      </c>
      <c r="D5082" s="18">
        <v>681</v>
      </c>
      <c r="F5082" s="4"/>
    </row>
    <row r="5083" spans="2:6" ht="15" x14ac:dyDescent="0.25">
      <c r="B5083" s="17">
        <v>6199</v>
      </c>
      <c r="C5083" s="17" t="s">
        <v>2621</v>
      </c>
      <c r="D5083" s="18">
        <v>682</v>
      </c>
      <c r="F5083" s="4"/>
    </row>
    <row r="5084" spans="2:6" ht="15" x14ac:dyDescent="0.25">
      <c r="B5084" s="17">
        <v>6200</v>
      </c>
      <c r="C5084" s="17" t="s">
        <v>2620</v>
      </c>
      <c r="D5084" s="18">
        <v>694</v>
      </c>
      <c r="F5084" s="4"/>
    </row>
    <row r="5085" spans="2:6" ht="15" x14ac:dyDescent="0.25">
      <c r="B5085" s="17">
        <v>6201</v>
      </c>
      <c r="C5085" s="17" t="s">
        <v>2619</v>
      </c>
      <c r="D5085" s="18">
        <v>763</v>
      </c>
      <c r="F5085" s="4"/>
    </row>
    <row r="5086" spans="2:6" ht="15" x14ac:dyDescent="0.25">
      <c r="B5086" s="17">
        <v>6202</v>
      </c>
      <c r="C5086" s="17" t="s">
        <v>2618</v>
      </c>
      <c r="D5086" s="18">
        <v>797</v>
      </c>
      <c r="F5086" s="4"/>
    </row>
    <row r="5087" spans="2:6" ht="15" x14ac:dyDescent="0.25">
      <c r="B5087" s="17">
        <v>6203</v>
      </c>
      <c r="C5087" s="17" t="s">
        <v>2617</v>
      </c>
      <c r="D5087" s="18">
        <v>792</v>
      </c>
      <c r="F5087" s="4"/>
    </row>
    <row r="5088" spans="2:6" ht="15" x14ac:dyDescent="0.25">
      <c r="B5088" s="17">
        <v>6204</v>
      </c>
      <c r="C5088" s="17" t="s">
        <v>1983</v>
      </c>
      <c r="D5088" s="18">
        <v>752</v>
      </c>
      <c r="F5088" s="4"/>
    </row>
    <row r="5089" spans="2:6" ht="15" x14ac:dyDescent="0.25">
      <c r="B5089" s="17">
        <v>6205</v>
      </c>
      <c r="C5089" s="17" t="s">
        <v>2616</v>
      </c>
      <c r="D5089" s="18">
        <v>784</v>
      </c>
      <c r="F5089" s="4"/>
    </row>
    <row r="5090" spans="2:6" ht="15" x14ac:dyDescent="0.25">
      <c r="B5090" s="17">
        <v>6206</v>
      </c>
      <c r="C5090" s="17" t="s">
        <v>444</v>
      </c>
      <c r="D5090" s="18">
        <v>763</v>
      </c>
      <c r="F5090" s="4"/>
    </row>
    <row r="5091" spans="2:6" ht="15" x14ac:dyDescent="0.25">
      <c r="B5091" s="17">
        <v>6207</v>
      </c>
      <c r="C5091" s="17" t="s">
        <v>2615</v>
      </c>
      <c r="D5091" s="18">
        <v>746</v>
      </c>
      <c r="F5091" s="4"/>
    </row>
    <row r="5092" spans="2:6" ht="15" x14ac:dyDescent="0.25">
      <c r="B5092" s="17">
        <v>6208</v>
      </c>
      <c r="C5092" s="17" t="s">
        <v>2614</v>
      </c>
      <c r="D5092" s="18">
        <v>751</v>
      </c>
      <c r="F5092" s="4"/>
    </row>
    <row r="5093" spans="2:6" ht="15" x14ac:dyDescent="0.25">
      <c r="B5093" s="17">
        <v>6209</v>
      </c>
      <c r="C5093" s="17" t="s">
        <v>2613</v>
      </c>
      <c r="D5093" s="18">
        <v>767</v>
      </c>
      <c r="F5093" s="4"/>
    </row>
    <row r="5094" spans="2:6" ht="15" x14ac:dyDescent="0.25">
      <c r="B5094" s="17">
        <v>6210</v>
      </c>
      <c r="C5094" s="17" t="s">
        <v>1073</v>
      </c>
      <c r="D5094" s="18">
        <v>786</v>
      </c>
      <c r="F5094" s="4"/>
    </row>
    <row r="5095" spans="2:6" ht="15" x14ac:dyDescent="0.25">
      <c r="B5095" s="17">
        <v>6211</v>
      </c>
      <c r="C5095" s="17" t="s">
        <v>2612</v>
      </c>
      <c r="D5095" s="18">
        <v>750</v>
      </c>
      <c r="F5095" s="4"/>
    </row>
    <row r="5096" spans="2:6" ht="15" x14ac:dyDescent="0.25">
      <c r="B5096" s="17">
        <v>6212</v>
      </c>
      <c r="C5096" s="17" t="s">
        <v>2611</v>
      </c>
      <c r="D5096" s="18">
        <v>790</v>
      </c>
      <c r="F5096" s="4"/>
    </row>
    <row r="5097" spans="2:6" ht="15" x14ac:dyDescent="0.25">
      <c r="B5097" s="17">
        <v>6213</v>
      </c>
      <c r="C5097" s="17" t="s">
        <v>2610</v>
      </c>
      <c r="D5097" s="18">
        <v>768</v>
      </c>
      <c r="F5097" s="4"/>
    </row>
    <row r="5098" spans="2:6" ht="15" x14ac:dyDescent="0.25">
      <c r="B5098" s="17">
        <v>6214</v>
      </c>
      <c r="C5098" s="17" t="s">
        <v>2609</v>
      </c>
      <c r="D5098" s="18">
        <v>728</v>
      </c>
      <c r="F5098" s="4"/>
    </row>
    <row r="5099" spans="2:6" ht="15" x14ac:dyDescent="0.25">
      <c r="B5099" s="17">
        <v>6215</v>
      </c>
      <c r="C5099" s="17" t="s">
        <v>2608</v>
      </c>
      <c r="D5099" s="18">
        <v>702</v>
      </c>
      <c r="F5099" s="4"/>
    </row>
    <row r="5100" spans="2:6" ht="15" x14ac:dyDescent="0.25">
      <c r="B5100" s="17">
        <v>6216</v>
      </c>
      <c r="C5100" s="17" t="s">
        <v>2607</v>
      </c>
      <c r="D5100" s="18">
        <v>704</v>
      </c>
      <c r="F5100" s="4"/>
    </row>
    <row r="5101" spans="2:6" ht="15" x14ac:dyDescent="0.25">
      <c r="B5101" s="17">
        <v>6217</v>
      </c>
      <c r="C5101" s="17" t="s">
        <v>2606</v>
      </c>
      <c r="D5101" s="18">
        <v>720</v>
      </c>
      <c r="F5101" s="4"/>
    </row>
    <row r="5102" spans="2:6" ht="15" x14ac:dyDescent="0.25">
      <c r="B5102" s="17">
        <v>6251</v>
      </c>
      <c r="C5102" s="17" t="s">
        <v>2605</v>
      </c>
      <c r="D5102" s="18">
        <v>987</v>
      </c>
      <c r="F5102" s="4"/>
    </row>
    <row r="5103" spans="2:6" ht="15" x14ac:dyDescent="0.25">
      <c r="B5103" s="17">
        <v>6252</v>
      </c>
      <c r="C5103" s="17" t="s">
        <v>2604</v>
      </c>
      <c r="D5103" s="18">
        <v>959</v>
      </c>
      <c r="F5103" s="4"/>
    </row>
    <row r="5104" spans="2:6" ht="15" x14ac:dyDescent="0.25">
      <c r="B5104" s="17">
        <v>6253</v>
      </c>
      <c r="C5104" s="17" t="s">
        <v>969</v>
      </c>
      <c r="D5104" s="18">
        <v>813</v>
      </c>
      <c r="F5104" s="4"/>
    </row>
    <row r="5105" spans="2:6" ht="15" x14ac:dyDescent="0.25">
      <c r="B5105" s="17">
        <v>6254</v>
      </c>
      <c r="C5105" s="17" t="s">
        <v>2603</v>
      </c>
      <c r="D5105" s="18">
        <v>869</v>
      </c>
      <c r="F5105" s="4"/>
    </row>
    <row r="5106" spans="2:6" ht="15" x14ac:dyDescent="0.25">
      <c r="B5106" s="17">
        <v>6255</v>
      </c>
      <c r="C5106" s="17" t="s">
        <v>2602</v>
      </c>
      <c r="D5106" s="18">
        <v>966</v>
      </c>
      <c r="F5106" s="4"/>
    </row>
    <row r="5107" spans="2:6" ht="15" x14ac:dyDescent="0.25">
      <c r="B5107" s="17">
        <v>6256</v>
      </c>
      <c r="C5107" s="17" t="s">
        <v>2601</v>
      </c>
      <c r="D5107" s="18">
        <v>893</v>
      </c>
      <c r="F5107" s="4"/>
    </row>
    <row r="5108" spans="2:6" ht="15" x14ac:dyDescent="0.25">
      <c r="B5108" s="17">
        <v>6257</v>
      </c>
      <c r="C5108" s="17" t="s">
        <v>2600</v>
      </c>
      <c r="D5108" s="18">
        <v>960</v>
      </c>
      <c r="F5108" s="4"/>
    </row>
    <row r="5109" spans="2:6" ht="15" x14ac:dyDescent="0.25">
      <c r="B5109" s="17">
        <v>6258</v>
      </c>
      <c r="C5109" s="17" t="s">
        <v>2599</v>
      </c>
      <c r="D5109" s="18">
        <v>923</v>
      </c>
      <c r="F5109" s="4"/>
    </row>
    <row r="5110" spans="2:6" ht="15" x14ac:dyDescent="0.25">
      <c r="B5110" s="17">
        <v>6259</v>
      </c>
      <c r="C5110" s="17" t="s">
        <v>2598</v>
      </c>
      <c r="D5110" s="18">
        <v>872</v>
      </c>
      <c r="F5110" s="4"/>
    </row>
    <row r="5111" spans="2:6" ht="15" x14ac:dyDescent="0.25">
      <c r="B5111" s="17">
        <v>6260</v>
      </c>
      <c r="C5111" s="17" t="s">
        <v>2597</v>
      </c>
      <c r="D5111" s="18">
        <v>825</v>
      </c>
      <c r="F5111" s="4"/>
    </row>
    <row r="5112" spans="2:6" ht="15" x14ac:dyDescent="0.25">
      <c r="B5112" s="17">
        <v>6261</v>
      </c>
      <c r="C5112" s="17" t="s">
        <v>2596</v>
      </c>
      <c r="D5112" s="18">
        <v>858</v>
      </c>
      <c r="F5112" s="4"/>
    </row>
    <row r="5113" spans="2:6" ht="15" x14ac:dyDescent="0.25">
      <c r="B5113" s="17">
        <v>6262</v>
      </c>
      <c r="C5113" s="17" t="s">
        <v>2595</v>
      </c>
      <c r="D5113" s="18">
        <v>840</v>
      </c>
      <c r="F5113" s="4"/>
    </row>
    <row r="5114" spans="2:6" ht="15" x14ac:dyDescent="0.25">
      <c r="B5114" s="17">
        <v>6263</v>
      </c>
      <c r="C5114" s="17" t="s">
        <v>2594</v>
      </c>
      <c r="D5114" s="18">
        <v>819</v>
      </c>
      <c r="F5114" s="4"/>
    </row>
    <row r="5115" spans="2:6" ht="15" x14ac:dyDescent="0.25">
      <c r="B5115" s="17">
        <v>6264</v>
      </c>
      <c r="C5115" s="17" t="s">
        <v>2593</v>
      </c>
      <c r="D5115" s="18">
        <v>867</v>
      </c>
      <c r="F5115" s="4"/>
    </row>
    <row r="5116" spans="2:6" ht="15" x14ac:dyDescent="0.25">
      <c r="B5116" s="17">
        <v>6265</v>
      </c>
      <c r="C5116" s="17" t="s">
        <v>2592</v>
      </c>
      <c r="D5116" s="18">
        <v>867</v>
      </c>
      <c r="F5116" s="4"/>
    </row>
    <row r="5117" spans="2:6" ht="15" x14ac:dyDescent="0.25">
      <c r="B5117" s="17">
        <v>6266</v>
      </c>
      <c r="C5117" s="17" t="s">
        <v>2591</v>
      </c>
      <c r="D5117" s="18">
        <v>803</v>
      </c>
      <c r="F5117" s="4"/>
    </row>
    <row r="5118" spans="2:6" ht="15" x14ac:dyDescent="0.25">
      <c r="B5118" s="17">
        <v>6267</v>
      </c>
      <c r="C5118" s="17" t="s">
        <v>2590</v>
      </c>
      <c r="D5118" s="18">
        <v>773</v>
      </c>
      <c r="F5118" s="4"/>
    </row>
    <row r="5119" spans="2:6" ht="15" x14ac:dyDescent="0.25">
      <c r="B5119" s="17">
        <v>6268</v>
      </c>
      <c r="C5119" s="17" t="s">
        <v>2589</v>
      </c>
      <c r="D5119" s="18">
        <v>790</v>
      </c>
      <c r="F5119" s="4"/>
    </row>
    <row r="5120" spans="2:6" ht="15" x14ac:dyDescent="0.25">
      <c r="B5120" s="17">
        <v>6269</v>
      </c>
      <c r="C5120" s="17" t="s">
        <v>2588</v>
      </c>
      <c r="D5120" s="18">
        <v>794</v>
      </c>
      <c r="F5120" s="4"/>
    </row>
    <row r="5121" spans="2:6" ht="15" x14ac:dyDescent="0.25">
      <c r="B5121" s="17">
        <v>6270</v>
      </c>
      <c r="C5121" s="17" t="s">
        <v>2587</v>
      </c>
      <c r="D5121" s="18">
        <v>794</v>
      </c>
      <c r="F5121" s="4"/>
    </row>
    <row r="5122" spans="2:6" ht="15" x14ac:dyDescent="0.25">
      <c r="B5122" s="17">
        <v>6271</v>
      </c>
      <c r="C5122" s="17" t="s">
        <v>2586</v>
      </c>
      <c r="D5122" s="18">
        <v>808</v>
      </c>
      <c r="F5122" s="4"/>
    </row>
    <row r="5123" spans="2:6" ht="15" x14ac:dyDescent="0.25">
      <c r="B5123" s="17">
        <v>6272</v>
      </c>
      <c r="C5123" s="17" t="s">
        <v>2585</v>
      </c>
      <c r="D5123" s="18">
        <v>829</v>
      </c>
      <c r="F5123" s="4"/>
    </row>
    <row r="5124" spans="2:6" ht="15" x14ac:dyDescent="0.25">
      <c r="B5124" s="17">
        <v>6273</v>
      </c>
      <c r="C5124" s="17" t="s">
        <v>2584</v>
      </c>
      <c r="D5124" s="18">
        <v>874</v>
      </c>
      <c r="F5124" s="4"/>
    </row>
    <row r="5125" spans="2:6" ht="15" x14ac:dyDescent="0.25">
      <c r="B5125" s="17">
        <v>6274</v>
      </c>
      <c r="C5125" s="17" t="s">
        <v>2583</v>
      </c>
      <c r="D5125" s="18">
        <v>834</v>
      </c>
      <c r="F5125" s="4"/>
    </row>
    <row r="5126" spans="2:6" ht="15" x14ac:dyDescent="0.25">
      <c r="B5126" s="17">
        <v>6275</v>
      </c>
      <c r="C5126" s="17" t="s">
        <v>2582</v>
      </c>
      <c r="D5126" s="18">
        <v>835</v>
      </c>
      <c r="F5126" s="4"/>
    </row>
    <row r="5127" spans="2:6" ht="15" x14ac:dyDescent="0.25">
      <c r="B5127" s="17">
        <v>6276</v>
      </c>
      <c r="C5127" s="17" t="s">
        <v>2581</v>
      </c>
      <c r="D5127" s="18">
        <v>841</v>
      </c>
      <c r="F5127" s="4"/>
    </row>
    <row r="5128" spans="2:6" ht="15" x14ac:dyDescent="0.25">
      <c r="B5128" s="17">
        <v>6301</v>
      </c>
      <c r="C5128" s="17" t="s">
        <v>2580</v>
      </c>
      <c r="D5128" s="18">
        <v>1031</v>
      </c>
      <c r="F5128" s="4"/>
    </row>
    <row r="5129" spans="2:6" ht="15" x14ac:dyDescent="0.25">
      <c r="B5129" s="17">
        <v>6302</v>
      </c>
      <c r="C5129" s="17" t="s">
        <v>2579</v>
      </c>
      <c r="D5129" s="18">
        <v>1049</v>
      </c>
      <c r="F5129" s="4"/>
    </row>
    <row r="5130" spans="2:6" ht="15" x14ac:dyDescent="0.25">
      <c r="B5130" s="17">
        <v>6303</v>
      </c>
      <c r="C5130" s="17" t="s">
        <v>2578</v>
      </c>
      <c r="D5130" s="18">
        <v>995</v>
      </c>
      <c r="F5130" s="4"/>
    </row>
    <row r="5131" spans="2:6" ht="15" x14ac:dyDescent="0.25">
      <c r="B5131" s="17">
        <v>6304</v>
      </c>
      <c r="C5131" s="17" t="s">
        <v>2577</v>
      </c>
      <c r="D5131" s="18">
        <v>978</v>
      </c>
      <c r="F5131" s="4"/>
    </row>
    <row r="5132" spans="2:6" ht="15" x14ac:dyDescent="0.25">
      <c r="B5132" s="17">
        <v>6305</v>
      </c>
      <c r="C5132" s="17" t="s">
        <v>2576</v>
      </c>
      <c r="D5132" s="18">
        <v>919</v>
      </c>
      <c r="F5132" s="4"/>
    </row>
    <row r="5133" spans="2:6" ht="15" x14ac:dyDescent="0.25">
      <c r="B5133" s="17">
        <v>6306</v>
      </c>
      <c r="C5133" s="17" t="s">
        <v>2575</v>
      </c>
      <c r="D5133" s="18">
        <v>951</v>
      </c>
      <c r="F5133" s="4"/>
    </row>
    <row r="5134" spans="2:6" ht="15" x14ac:dyDescent="0.25">
      <c r="B5134" s="17">
        <v>6307</v>
      </c>
      <c r="C5134" s="17" t="s">
        <v>2574</v>
      </c>
      <c r="D5134" s="18">
        <v>922</v>
      </c>
      <c r="F5134" s="4"/>
    </row>
    <row r="5135" spans="2:6" ht="15" x14ac:dyDescent="0.25">
      <c r="B5135" s="17">
        <v>6308</v>
      </c>
      <c r="C5135" s="17" t="s">
        <v>2573</v>
      </c>
      <c r="D5135" s="18">
        <v>937</v>
      </c>
      <c r="F5135" s="4"/>
    </row>
    <row r="5136" spans="2:6" ht="15" x14ac:dyDescent="0.25">
      <c r="B5136" s="17">
        <v>6309</v>
      </c>
      <c r="C5136" s="17" t="s">
        <v>2572</v>
      </c>
      <c r="D5136" s="18">
        <v>962</v>
      </c>
      <c r="F5136" s="4"/>
    </row>
    <row r="5137" spans="2:6" ht="15" x14ac:dyDescent="0.25">
      <c r="B5137" s="17">
        <v>6310</v>
      </c>
      <c r="C5137" s="17" t="s">
        <v>2571</v>
      </c>
      <c r="D5137" s="18">
        <v>996</v>
      </c>
      <c r="F5137" s="4"/>
    </row>
    <row r="5138" spans="2:6" ht="15" x14ac:dyDescent="0.25">
      <c r="B5138" s="17">
        <v>6311</v>
      </c>
      <c r="C5138" s="17" t="s">
        <v>2570</v>
      </c>
      <c r="D5138" s="18">
        <v>999</v>
      </c>
      <c r="F5138" s="4"/>
    </row>
    <row r="5139" spans="2:6" ht="15" x14ac:dyDescent="0.25">
      <c r="B5139" s="17">
        <v>6312</v>
      </c>
      <c r="C5139" s="17" t="s">
        <v>2569</v>
      </c>
      <c r="D5139" s="18">
        <v>991</v>
      </c>
      <c r="F5139" s="4"/>
    </row>
    <row r="5140" spans="2:6" ht="15" x14ac:dyDescent="0.25">
      <c r="B5140" s="17">
        <v>6313</v>
      </c>
      <c r="C5140" s="17" t="s">
        <v>2568</v>
      </c>
      <c r="D5140" s="18">
        <v>942</v>
      </c>
      <c r="F5140" s="4"/>
    </row>
    <row r="5141" spans="2:6" ht="15" x14ac:dyDescent="0.25">
      <c r="B5141" s="17">
        <v>6314</v>
      </c>
      <c r="C5141" s="17" t="s">
        <v>2567</v>
      </c>
      <c r="D5141" s="18">
        <v>934</v>
      </c>
      <c r="F5141" s="4"/>
    </row>
    <row r="5142" spans="2:6" ht="15" x14ac:dyDescent="0.25">
      <c r="B5142" s="17">
        <v>6315</v>
      </c>
      <c r="C5142" s="17" t="s">
        <v>2566</v>
      </c>
      <c r="D5142" s="18">
        <v>970</v>
      </c>
      <c r="F5142" s="4"/>
    </row>
    <row r="5143" spans="2:6" ht="15" x14ac:dyDescent="0.25">
      <c r="B5143" s="17">
        <v>6316</v>
      </c>
      <c r="C5143" s="17" t="s">
        <v>2565</v>
      </c>
      <c r="D5143" s="18">
        <v>1051</v>
      </c>
      <c r="F5143" s="4"/>
    </row>
    <row r="5144" spans="2:6" ht="15" x14ac:dyDescent="0.25">
      <c r="B5144" s="17">
        <v>6317</v>
      </c>
      <c r="C5144" s="17" t="s">
        <v>2564</v>
      </c>
      <c r="D5144" s="18">
        <v>980</v>
      </c>
      <c r="F5144" s="4"/>
    </row>
    <row r="5145" spans="2:6" ht="15" x14ac:dyDescent="0.25">
      <c r="B5145" s="17">
        <v>6318</v>
      </c>
      <c r="C5145" s="17" t="s">
        <v>2563</v>
      </c>
      <c r="D5145" s="18">
        <v>1064</v>
      </c>
      <c r="F5145" s="4"/>
    </row>
    <row r="5146" spans="2:6" ht="15" x14ac:dyDescent="0.25">
      <c r="B5146" s="17">
        <v>6319</v>
      </c>
      <c r="C5146" s="17" t="s">
        <v>2562</v>
      </c>
      <c r="D5146" s="18">
        <v>1071</v>
      </c>
      <c r="F5146" s="4"/>
    </row>
    <row r="5147" spans="2:6" ht="15" x14ac:dyDescent="0.25">
      <c r="B5147" s="17">
        <v>6320</v>
      </c>
      <c r="C5147" s="17" t="s">
        <v>2561</v>
      </c>
      <c r="D5147" s="18">
        <v>1058</v>
      </c>
      <c r="F5147" s="4"/>
    </row>
    <row r="5148" spans="2:6" ht="15" x14ac:dyDescent="0.25">
      <c r="B5148" s="17">
        <v>6321</v>
      </c>
      <c r="C5148" s="17" t="s">
        <v>2560</v>
      </c>
      <c r="D5148" s="18">
        <v>1052</v>
      </c>
      <c r="F5148" s="4"/>
    </row>
    <row r="5149" spans="2:6" ht="15" x14ac:dyDescent="0.25">
      <c r="B5149" s="17">
        <v>6322</v>
      </c>
      <c r="C5149" s="17" t="s">
        <v>192</v>
      </c>
      <c r="D5149" s="18">
        <v>1090</v>
      </c>
      <c r="F5149" s="4"/>
    </row>
    <row r="5150" spans="2:6" ht="15" x14ac:dyDescent="0.25">
      <c r="B5150" s="17">
        <v>6323</v>
      </c>
      <c r="C5150" s="17" t="s">
        <v>2559</v>
      </c>
      <c r="D5150" s="18">
        <v>1098</v>
      </c>
      <c r="F5150" s="4"/>
    </row>
    <row r="5151" spans="2:6" ht="15" x14ac:dyDescent="0.25">
      <c r="B5151" s="17">
        <v>6324</v>
      </c>
      <c r="C5151" s="17" t="s">
        <v>2558</v>
      </c>
      <c r="D5151" s="18">
        <v>949</v>
      </c>
      <c r="F5151" s="4"/>
    </row>
    <row r="5152" spans="2:6" ht="15" x14ac:dyDescent="0.25">
      <c r="B5152" s="17">
        <v>6325</v>
      </c>
      <c r="C5152" s="17" t="s">
        <v>1475</v>
      </c>
      <c r="D5152" s="18">
        <v>929</v>
      </c>
      <c r="F5152" s="4"/>
    </row>
    <row r="5153" spans="2:6" ht="15" x14ac:dyDescent="0.25">
      <c r="B5153" s="17">
        <v>6326</v>
      </c>
      <c r="C5153" s="17" t="s">
        <v>101</v>
      </c>
      <c r="D5153" s="18">
        <v>919</v>
      </c>
      <c r="F5153" s="4"/>
    </row>
    <row r="5154" spans="2:6" ht="15" x14ac:dyDescent="0.25">
      <c r="B5154" s="17">
        <v>6327</v>
      </c>
      <c r="C5154" s="17" t="s">
        <v>1660</v>
      </c>
      <c r="D5154" s="18">
        <v>930</v>
      </c>
      <c r="F5154" s="4"/>
    </row>
    <row r="5155" spans="2:6" ht="15" x14ac:dyDescent="0.25">
      <c r="B5155" s="17">
        <v>6328</v>
      </c>
      <c r="C5155" s="17" t="s">
        <v>2557</v>
      </c>
      <c r="D5155" s="18">
        <v>924</v>
      </c>
      <c r="F5155" s="4"/>
    </row>
    <row r="5156" spans="2:6" ht="15" x14ac:dyDescent="0.25">
      <c r="B5156" s="17">
        <v>6329</v>
      </c>
      <c r="C5156" s="17" t="s">
        <v>2556</v>
      </c>
      <c r="D5156" s="18">
        <v>929</v>
      </c>
      <c r="F5156" s="4"/>
    </row>
    <row r="5157" spans="2:6" ht="15" x14ac:dyDescent="0.25">
      <c r="B5157" s="17">
        <v>6330</v>
      </c>
      <c r="C5157" s="17" t="s">
        <v>2555</v>
      </c>
      <c r="D5157" s="18">
        <v>940</v>
      </c>
      <c r="F5157" s="4"/>
    </row>
    <row r="5158" spans="2:6" ht="15" x14ac:dyDescent="0.25">
      <c r="B5158" s="17">
        <v>6331</v>
      </c>
      <c r="C5158" s="17" t="s">
        <v>2554</v>
      </c>
      <c r="D5158" s="18">
        <v>932</v>
      </c>
      <c r="F5158" s="4"/>
    </row>
    <row r="5159" spans="2:6" ht="15" x14ac:dyDescent="0.25">
      <c r="B5159" s="17">
        <v>6332</v>
      </c>
      <c r="C5159" s="17" t="s">
        <v>2553</v>
      </c>
      <c r="D5159" s="18">
        <v>940</v>
      </c>
      <c r="F5159" s="4"/>
    </row>
    <row r="5160" spans="2:6" ht="15" x14ac:dyDescent="0.25">
      <c r="B5160" s="17">
        <v>6333</v>
      </c>
      <c r="C5160" s="17" t="s">
        <v>2552</v>
      </c>
      <c r="D5160" s="18">
        <v>1006</v>
      </c>
      <c r="F5160" s="4"/>
    </row>
    <row r="5161" spans="2:6" ht="15" x14ac:dyDescent="0.25">
      <c r="B5161" s="17">
        <v>6334</v>
      </c>
      <c r="C5161" s="17" t="s">
        <v>2551</v>
      </c>
      <c r="D5161" s="18">
        <v>1094</v>
      </c>
      <c r="F5161" s="4"/>
    </row>
    <row r="5162" spans="2:6" ht="15" x14ac:dyDescent="0.25">
      <c r="B5162" s="17">
        <v>6335</v>
      </c>
      <c r="C5162" s="17" t="s">
        <v>1675</v>
      </c>
      <c r="D5162" s="18">
        <v>1043</v>
      </c>
      <c r="F5162" s="4"/>
    </row>
    <row r="5163" spans="2:6" ht="15" x14ac:dyDescent="0.25">
      <c r="B5163" s="17">
        <v>6336</v>
      </c>
      <c r="C5163" s="17" t="s">
        <v>2550</v>
      </c>
      <c r="D5163" s="18">
        <v>1043</v>
      </c>
      <c r="F5163" s="4"/>
    </row>
    <row r="5164" spans="2:6" ht="15" x14ac:dyDescent="0.25">
      <c r="B5164" s="17">
        <v>6337</v>
      </c>
      <c r="C5164" s="17" t="s">
        <v>2549</v>
      </c>
      <c r="D5164" s="18">
        <v>1027</v>
      </c>
      <c r="F5164" s="4"/>
    </row>
    <row r="5165" spans="2:6" ht="15" x14ac:dyDescent="0.25">
      <c r="B5165" s="17">
        <v>6338</v>
      </c>
      <c r="C5165" s="17" t="s">
        <v>2548</v>
      </c>
      <c r="D5165" s="18">
        <v>1159</v>
      </c>
      <c r="F5165" s="4"/>
    </row>
    <row r="5166" spans="2:6" ht="15" x14ac:dyDescent="0.25">
      <c r="B5166" s="17">
        <v>6339</v>
      </c>
      <c r="C5166" s="17" t="s">
        <v>2547</v>
      </c>
      <c r="D5166" s="18">
        <v>1145</v>
      </c>
      <c r="F5166" s="4"/>
    </row>
    <row r="5167" spans="2:6" ht="15" x14ac:dyDescent="0.25">
      <c r="B5167" s="17">
        <v>6340</v>
      </c>
      <c r="C5167" s="17" t="s">
        <v>2546</v>
      </c>
      <c r="D5167" s="18">
        <v>1158</v>
      </c>
      <c r="F5167" s="4"/>
    </row>
    <row r="5168" spans="2:6" ht="15" x14ac:dyDescent="0.25">
      <c r="B5168" s="17">
        <v>6341</v>
      </c>
      <c r="C5168" s="17" t="s">
        <v>2545</v>
      </c>
      <c r="D5168" s="18">
        <v>1164</v>
      </c>
      <c r="F5168" s="4"/>
    </row>
    <row r="5169" spans="2:6" ht="15" x14ac:dyDescent="0.25">
      <c r="B5169" s="17">
        <v>6342</v>
      </c>
      <c r="C5169" s="17" t="s">
        <v>2544</v>
      </c>
      <c r="D5169" s="18">
        <v>1170</v>
      </c>
      <c r="F5169" s="4"/>
    </row>
    <row r="5170" spans="2:6" ht="15" x14ac:dyDescent="0.25">
      <c r="B5170" s="17">
        <v>6343</v>
      </c>
      <c r="C5170" s="17" t="s">
        <v>2543</v>
      </c>
      <c r="D5170" s="18">
        <v>1100</v>
      </c>
      <c r="F5170" s="4"/>
    </row>
    <row r="5171" spans="2:6" ht="15" x14ac:dyDescent="0.25">
      <c r="B5171" s="17">
        <v>6344</v>
      </c>
      <c r="C5171" s="17" t="s">
        <v>2542</v>
      </c>
      <c r="D5171" s="18">
        <v>1149</v>
      </c>
      <c r="F5171" s="4"/>
    </row>
    <row r="5172" spans="2:6" ht="15" x14ac:dyDescent="0.25">
      <c r="B5172" s="17">
        <v>6345</v>
      </c>
      <c r="C5172" s="17" t="s">
        <v>2541</v>
      </c>
      <c r="D5172" s="18">
        <v>1109</v>
      </c>
      <c r="F5172" s="4"/>
    </row>
    <row r="5173" spans="2:6" ht="15" x14ac:dyDescent="0.25">
      <c r="B5173" s="17">
        <v>6346</v>
      </c>
      <c r="C5173" s="17" t="s">
        <v>2540</v>
      </c>
      <c r="D5173" s="18">
        <v>991</v>
      </c>
      <c r="F5173" s="4"/>
    </row>
    <row r="5174" spans="2:6" ht="15" x14ac:dyDescent="0.25">
      <c r="B5174" s="17">
        <v>6347</v>
      </c>
      <c r="C5174" s="17" t="s">
        <v>2539</v>
      </c>
      <c r="D5174" s="18">
        <v>987</v>
      </c>
      <c r="F5174" s="4"/>
    </row>
    <row r="5175" spans="2:6" ht="15" x14ac:dyDescent="0.25">
      <c r="B5175" s="17">
        <v>6348</v>
      </c>
      <c r="C5175" s="17" t="s">
        <v>80</v>
      </c>
      <c r="D5175" s="18">
        <v>865</v>
      </c>
      <c r="F5175" s="4"/>
    </row>
    <row r="5176" spans="2:6" ht="15" x14ac:dyDescent="0.25">
      <c r="B5176" s="17">
        <v>6349</v>
      </c>
      <c r="C5176" s="17" t="s">
        <v>2538</v>
      </c>
      <c r="D5176" s="18">
        <v>917</v>
      </c>
      <c r="F5176" s="4"/>
    </row>
    <row r="5177" spans="2:6" ht="15" x14ac:dyDescent="0.25">
      <c r="B5177" s="17">
        <v>6350</v>
      </c>
      <c r="C5177" s="17" t="s">
        <v>2537</v>
      </c>
      <c r="D5177" s="18">
        <v>917</v>
      </c>
      <c r="F5177" s="4"/>
    </row>
    <row r="5178" spans="2:6" ht="15" x14ac:dyDescent="0.25">
      <c r="B5178" s="17">
        <v>6351</v>
      </c>
      <c r="C5178" s="17" t="s">
        <v>2536</v>
      </c>
      <c r="D5178" s="18">
        <v>923</v>
      </c>
      <c r="F5178" s="4"/>
    </row>
    <row r="5179" spans="2:6" ht="15" x14ac:dyDescent="0.25">
      <c r="B5179" s="17">
        <v>6352</v>
      </c>
      <c r="C5179" s="17" t="s">
        <v>2535</v>
      </c>
      <c r="D5179" s="18">
        <v>922</v>
      </c>
      <c r="F5179" s="4"/>
    </row>
    <row r="5180" spans="2:6" ht="15" x14ac:dyDescent="0.25">
      <c r="B5180" s="17">
        <v>6353</v>
      </c>
      <c r="C5180" s="17" t="s">
        <v>2534</v>
      </c>
      <c r="D5180" s="18">
        <v>893</v>
      </c>
      <c r="F5180" s="4"/>
    </row>
    <row r="5181" spans="2:6" ht="15" x14ac:dyDescent="0.25">
      <c r="B5181" s="17">
        <v>6354</v>
      </c>
      <c r="C5181" s="17" t="s">
        <v>2533</v>
      </c>
      <c r="D5181" s="18">
        <v>881</v>
      </c>
      <c r="F5181" s="4"/>
    </row>
    <row r="5182" spans="2:6" ht="15" x14ac:dyDescent="0.25">
      <c r="B5182" s="17">
        <v>6355</v>
      </c>
      <c r="C5182" s="17" t="s">
        <v>2532</v>
      </c>
      <c r="D5182" s="18">
        <v>930</v>
      </c>
      <c r="F5182" s="4"/>
    </row>
    <row r="5183" spans="2:6" ht="15" x14ac:dyDescent="0.25">
      <c r="B5183" s="17">
        <v>6356</v>
      </c>
      <c r="C5183" s="17" t="s">
        <v>2531</v>
      </c>
      <c r="D5183" s="18">
        <v>935</v>
      </c>
      <c r="F5183" s="4"/>
    </row>
    <row r="5184" spans="2:6" ht="15" x14ac:dyDescent="0.25">
      <c r="B5184" s="17">
        <v>6357</v>
      </c>
      <c r="C5184" s="17" t="s">
        <v>2449</v>
      </c>
      <c r="D5184" s="18">
        <v>881</v>
      </c>
      <c r="F5184" s="4"/>
    </row>
    <row r="5185" spans="2:6" ht="15" x14ac:dyDescent="0.25">
      <c r="B5185" s="17">
        <v>6358</v>
      </c>
      <c r="C5185" s="17" t="s">
        <v>2530</v>
      </c>
      <c r="D5185" s="18">
        <v>897</v>
      </c>
      <c r="F5185" s="4"/>
    </row>
    <row r="5186" spans="2:6" ht="15" x14ac:dyDescent="0.25">
      <c r="B5186" s="17">
        <v>6359</v>
      </c>
      <c r="C5186" s="17" t="s">
        <v>2529</v>
      </c>
      <c r="D5186" s="18">
        <v>874</v>
      </c>
      <c r="F5186" s="4"/>
    </row>
    <row r="5187" spans="2:6" ht="15" x14ac:dyDescent="0.25">
      <c r="B5187" s="17">
        <v>6360</v>
      </c>
      <c r="C5187" s="17" t="s">
        <v>2528</v>
      </c>
      <c r="D5187" s="18">
        <v>845</v>
      </c>
      <c r="F5187" s="4"/>
    </row>
    <row r="5188" spans="2:6" ht="15" x14ac:dyDescent="0.25">
      <c r="B5188" s="17">
        <v>6361</v>
      </c>
      <c r="C5188" s="17" t="s">
        <v>2527</v>
      </c>
      <c r="D5188" s="18">
        <v>834</v>
      </c>
      <c r="F5188" s="4"/>
    </row>
    <row r="5189" spans="2:6" ht="15" x14ac:dyDescent="0.25">
      <c r="B5189" s="17">
        <v>6362</v>
      </c>
      <c r="C5189" s="17" t="s">
        <v>2526</v>
      </c>
      <c r="D5189" s="18">
        <v>879</v>
      </c>
      <c r="F5189" s="4"/>
    </row>
    <row r="5190" spans="2:6" ht="15" x14ac:dyDescent="0.25">
      <c r="B5190" s="17">
        <v>6363</v>
      </c>
      <c r="C5190" s="17" t="s">
        <v>2525</v>
      </c>
      <c r="D5190" s="18">
        <v>894</v>
      </c>
      <c r="F5190" s="4"/>
    </row>
    <row r="5191" spans="2:6" ht="15" x14ac:dyDescent="0.25">
      <c r="B5191" s="17">
        <v>6364</v>
      </c>
      <c r="C5191" s="17" t="s">
        <v>2524</v>
      </c>
      <c r="D5191" s="18">
        <v>829</v>
      </c>
      <c r="F5191" s="4"/>
    </row>
    <row r="5192" spans="2:6" ht="15" x14ac:dyDescent="0.25">
      <c r="B5192" s="17">
        <v>6365</v>
      </c>
      <c r="C5192" s="17" t="s">
        <v>2301</v>
      </c>
      <c r="D5192" s="18">
        <v>809</v>
      </c>
      <c r="F5192" s="4"/>
    </row>
    <row r="5193" spans="2:6" ht="15" x14ac:dyDescent="0.25">
      <c r="B5193" s="17">
        <v>6366</v>
      </c>
      <c r="C5193" s="17" t="s">
        <v>2523</v>
      </c>
      <c r="D5193" s="18">
        <v>818</v>
      </c>
      <c r="F5193" s="4"/>
    </row>
    <row r="5194" spans="2:6" ht="15" x14ac:dyDescent="0.25">
      <c r="B5194" s="17">
        <v>6367</v>
      </c>
      <c r="C5194" s="17" t="s">
        <v>2522</v>
      </c>
      <c r="D5194" s="18">
        <v>829</v>
      </c>
      <c r="F5194" s="4"/>
    </row>
    <row r="5195" spans="2:6" ht="15" x14ac:dyDescent="0.25">
      <c r="B5195" s="17">
        <v>6368</v>
      </c>
      <c r="C5195" s="17" t="s">
        <v>2521</v>
      </c>
      <c r="D5195" s="18">
        <v>848</v>
      </c>
      <c r="F5195" s="4"/>
    </row>
    <row r="5196" spans="2:6" ht="15" x14ac:dyDescent="0.25">
      <c r="B5196" s="17">
        <v>6369</v>
      </c>
      <c r="C5196" s="17" t="s">
        <v>1877</v>
      </c>
      <c r="D5196" s="18">
        <v>836</v>
      </c>
      <c r="F5196" s="4"/>
    </row>
    <row r="5197" spans="2:6" ht="15" x14ac:dyDescent="0.25">
      <c r="B5197" s="17">
        <v>6370</v>
      </c>
      <c r="C5197" s="17" t="s">
        <v>2520</v>
      </c>
      <c r="D5197" s="18">
        <v>803</v>
      </c>
      <c r="F5197" s="4"/>
    </row>
    <row r="5198" spans="2:6" ht="15" x14ac:dyDescent="0.25">
      <c r="B5198" s="17">
        <v>6371</v>
      </c>
      <c r="C5198" s="17" t="s">
        <v>2353</v>
      </c>
      <c r="D5198" s="18">
        <v>802</v>
      </c>
      <c r="F5198" s="4"/>
    </row>
    <row r="5199" spans="2:6" ht="15" x14ac:dyDescent="0.25">
      <c r="B5199" s="17">
        <v>6372</v>
      </c>
      <c r="C5199" s="17" t="s">
        <v>2519</v>
      </c>
      <c r="D5199" s="18">
        <v>786</v>
      </c>
      <c r="F5199" s="4"/>
    </row>
    <row r="5200" spans="2:6" ht="15" x14ac:dyDescent="0.25">
      <c r="B5200" s="17">
        <v>6373</v>
      </c>
      <c r="C5200" s="17" t="s">
        <v>2518</v>
      </c>
      <c r="D5200" s="18">
        <v>784</v>
      </c>
      <c r="F5200" s="4"/>
    </row>
    <row r="5201" spans="2:6" ht="15" x14ac:dyDescent="0.25">
      <c r="B5201" s="17">
        <v>6374</v>
      </c>
      <c r="C5201" s="17" t="s">
        <v>2517</v>
      </c>
      <c r="D5201" s="18">
        <v>842</v>
      </c>
      <c r="F5201" s="4"/>
    </row>
    <row r="5202" spans="2:6" ht="15" x14ac:dyDescent="0.25">
      <c r="B5202" s="17">
        <v>6375</v>
      </c>
      <c r="C5202" s="17" t="s">
        <v>2028</v>
      </c>
      <c r="D5202" s="18">
        <v>826</v>
      </c>
      <c r="F5202" s="4"/>
    </row>
    <row r="5203" spans="2:6" ht="15" x14ac:dyDescent="0.25">
      <c r="B5203" s="17">
        <v>6376</v>
      </c>
      <c r="C5203" s="17" t="s">
        <v>2516</v>
      </c>
      <c r="D5203" s="18">
        <v>807</v>
      </c>
      <c r="F5203" s="4"/>
    </row>
    <row r="5204" spans="2:6" ht="15" x14ac:dyDescent="0.25">
      <c r="B5204" s="17">
        <v>6377</v>
      </c>
      <c r="C5204" s="17" t="s">
        <v>2515</v>
      </c>
      <c r="D5204" s="18">
        <v>807</v>
      </c>
      <c r="F5204" s="4"/>
    </row>
    <row r="5205" spans="2:6" ht="15" x14ac:dyDescent="0.25">
      <c r="B5205" s="17">
        <v>6378</v>
      </c>
      <c r="C5205" s="17" t="s">
        <v>2514</v>
      </c>
      <c r="D5205" s="18">
        <v>801</v>
      </c>
      <c r="F5205" s="4"/>
    </row>
    <row r="5206" spans="2:6" ht="15" x14ac:dyDescent="0.25">
      <c r="B5206" s="17">
        <v>6379</v>
      </c>
      <c r="C5206" s="17" t="s">
        <v>2513</v>
      </c>
      <c r="D5206" s="18">
        <v>816</v>
      </c>
      <c r="F5206" s="4"/>
    </row>
    <row r="5207" spans="2:6" ht="15" x14ac:dyDescent="0.25">
      <c r="B5207" s="17">
        <v>6380</v>
      </c>
      <c r="C5207" s="17" t="s">
        <v>2512</v>
      </c>
      <c r="D5207" s="18">
        <v>793</v>
      </c>
      <c r="F5207" s="4"/>
    </row>
    <row r="5208" spans="2:6" ht="15" x14ac:dyDescent="0.25">
      <c r="B5208" s="17">
        <v>6381</v>
      </c>
      <c r="C5208" s="17" t="s">
        <v>2511</v>
      </c>
      <c r="D5208" s="18">
        <v>775</v>
      </c>
      <c r="F5208" s="4"/>
    </row>
    <row r="5209" spans="2:6" ht="15" x14ac:dyDescent="0.25">
      <c r="B5209" s="17">
        <v>6382</v>
      </c>
      <c r="C5209" s="17" t="s">
        <v>2510</v>
      </c>
      <c r="D5209" s="18">
        <v>806</v>
      </c>
      <c r="F5209" s="4"/>
    </row>
    <row r="5210" spans="2:6" ht="15" x14ac:dyDescent="0.25">
      <c r="B5210" s="17">
        <v>6383</v>
      </c>
      <c r="C5210" s="17" t="s">
        <v>2509</v>
      </c>
      <c r="D5210" s="18">
        <v>796</v>
      </c>
      <c r="F5210" s="4"/>
    </row>
    <row r="5211" spans="2:6" ht="15" x14ac:dyDescent="0.25">
      <c r="B5211" s="17">
        <v>6384</v>
      </c>
      <c r="C5211" s="17" t="s">
        <v>2508</v>
      </c>
      <c r="D5211" s="18">
        <v>814</v>
      </c>
      <c r="F5211" s="4"/>
    </row>
    <row r="5212" spans="2:6" ht="15" x14ac:dyDescent="0.25">
      <c r="B5212" s="17">
        <v>6401</v>
      </c>
      <c r="C5212" s="17" t="s">
        <v>2507</v>
      </c>
      <c r="D5212" s="18">
        <v>795</v>
      </c>
      <c r="F5212" s="4"/>
    </row>
    <row r="5213" spans="2:6" ht="15" x14ac:dyDescent="0.25">
      <c r="B5213" s="17">
        <v>6402</v>
      </c>
      <c r="C5213" s="17" t="s">
        <v>2506</v>
      </c>
      <c r="D5213" s="18">
        <v>708</v>
      </c>
      <c r="F5213" s="4"/>
    </row>
    <row r="5214" spans="2:6" ht="15" x14ac:dyDescent="0.25">
      <c r="B5214" s="17">
        <v>6403</v>
      </c>
      <c r="C5214" s="17" t="s">
        <v>2505</v>
      </c>
      <c r="D5214" s="18">
        <v>856</v>
      </c>
      <c r="F5214" s="4"/>
    </row>
    <row r="5215" spans="2:6" ht="15" x14ac:dyDescent="0.25">
      <c r="B5215" s="17">
        <v>6404</v>
      </c>
      <c r="C5215" s="17" t="s">
        <v>1056</v>
      </c>
      <c r="D5215" s="18">
        <v>826</v>
      </c>
      <c r="F5215" s="4"/>
    </row>
    <row r="5216" spans="2:6" ht="15" x14ac:dyDescent="0.25">
      <c r="B5216" s="17">
        <v>6405</v>
      </c>
      <c r="C5216" s="17" t="s">
        <v>2504</v>
      </c>
      <c r="D5216" s="18">
        <v>826</v>
      </c>
      <c r="F5216" s="4"/>
    </row>
    <row r="5217" spans="2:6" ht="15" x14ac:dyDescent="0.25">
      <c r="B5217" s="17">
        <v>6406</v>
      </c>
      <c r="C5217" s="17" t="s">
        <v>2503</v>
      </c>
      <c r="D5217" s="18">
        <v>825</v>
      </c>
      <c r="F5217" s="4"/>
    </row>
    <row r="5218" spans="2:6" ht="15" x14ac:dyDescent="0.25">
      <c r="B5218" s="17">
        <v>6407</v>
      </c>
      <c r="C5218" s="17" t="s">
        <v>2502</v>
      </c>
      <c r="D5218" s="18">
        <v>760</v>
      </c>
      <c r="F5218" s="4"/>
    </row>
    <row r="5219" spans="2:6" ht="15" x14ac:dyDescent="0.25">
      <c r="B5219" s="17">
        <v>6408</v>
      </c>
      <c r="C5219" s="17" t="s">
        <v>2501</v>
      </c>
      <c r="D5219" s="18">
        <v>782</v>
      </c>
      <c r="F5219" s="4"/>
    </row>
    <row r="5220" spans="2:6" ht="15" x14ac:dyDescent="0.25">
      <c r="B5220" s="17">
        <v>6409</v>
      </c>
      <c r="C5220" s="17" t="s">
        <v>2500</v>
      </c>
      <c r="D5220" s="18">
        <v>763</v>
      </c>
      <c r="F5220" s="4"/>
    </row>
    <row r="5221" spans="2:6" ht="15" x14ac:dyDescent="0.25">
      <c r="B5221" s="17">
        <v>6410</v>
      </c>
      <c r="C5221" s="17" t="s">
        <v>2499</v>
      </c>
      <c r="D5221" s="18">
        <v>792</v>
      </c>
      <c r="F5221" s="4"/>
    </row>
    <row r="5222" spans="2:6" ht="15" x14ac:dyDescent="0.25">
      <c r="B5222" s="17">
        <v>6411</v>
      </c>
      <c r="C5222" s="17" t="s">
        <v>2498</v>
      </c>
      <c r="D5222" s="18">
        <v>786</v>
      </c>
      <c r="F5222" s="4"/>
    </row>
    <row r="5223" spans="2:6" ht="15" x14ac:dyDescent="0.25">
      <c r="B5223" s="17">
        <v>6412</v>
      </c>
      <c r="C5223" s="17" t="s">
        <v>2497</v>
      </c>
      <c r="D5223" s="18">
        <v>772</v>
      </c>
      <c r="F5223" s="4"/>
    </row>
    <row r="5224" spans="2:6" ht="15" x14ac:dyDescent="0.25">
      <c r="B5224" s="17">
        <v>6413</v>
      </c>
      <c r="C5224" s="17" t="s">
        <v>2496</v>
      </c>
      <c r="D5224" s="18">
        <v>775</v>
      </c>
      <c r="F5224" s="4"/>
    </row>
    <row r="5225" spans="2:6" ht="15" x14ac:dyDescent="0.25">
      <c r="B5225" s="17">
        <v>6414</v>
      </c>
      <c r="C5225" s="17" t="s">
        <v>2495</v>
      </c>
      <c r="D5225" s="18">
        <v>872</v>
      </c>
      <c r="F5225" s="4"/>
    </row>
    <row r="5226" spans="2:6" ht="15" x14ac:dyDescent="0.25">
      <c r="B5226" s="17">
        <v>6415</v>
      </c>
      <c r="C5226" s="17" t="s">
        <v>2494</v>
      </c>
      <c r="D5226" s="18">
        <v>773</v>
      </c>
      <c r="F5226" s="4"/>
    </row>
    <row r="5227" spans="2:6" ht="15" x14ac:dyDescent="0.25">
      <c r="B5227" s="17">
        <v>6416</v>
      </c>
      <c r="C5227" s="17" t="s">
        <v>2493</v>
      </c>
      <c r="D5227" s="18">
        <v>837</v>
      </c>
      <c r="F5227" s="4"/>
    </row>
    <row r="5228" spans="2:6" ht="15" x14ac:dyDescent="0.25">
      <c r="B5228" s="17">
        <v>6417</v>
      </c>
      <c r="C5228" s="17" t="s">
        <v>2492</v>
      </c>
      <c r="D5228" s="18">
        <v>814</v>
      </c>
      <c r="F5228" s="4"/>
    </row>
    <row r="5229" spans="2:6" ht="15" x14ac:dyDescent="0.25">
      <c r="B5229" s="17">
        <v>6418</v>
      </c>
      <c r="C5229" s="17" t="s">
        <v>2491</v>
      </c>
      <c r="D5229" s="18">
        <v>740</v>
      </c>
      <c r="F5229" s="4"/>
    </row>
    <row r="5230" spans="2:6" ht="15" x14ac:dyDescent="0.25">
      <c r="B5230" s="17">
        <v>6419</v>
      </c>
      <c r="C5230" s="17" t="s">
        <v>2490</v>
      </c>
      <c r="D5230" s="18">
        <v>797</v>
      </c>
      <c r="F5230" s="4"/>
    </row>
    <row r="5231" spans="2:6" ht="15" x14ac:dyDescent="0.25">
      <c r="B5231" s="17">
        <v>6420</v>
      </c>
      <c r="C5231" s="17" t="s">
        <v>2489</v>
      </c>
      <c r="D5231" s="18">
        <v>832</v>
      </c>
      <c r="F5231" s="4"/>
    </row>
    <row r="5232" spans="2:6" ht="15" x14ac:dyDescent="0.25">
      <c r="B5232" s="17">
        <v>6421</v>
      </c>
      <c r="C5232" s="17" t="s">
        <v>2488</v>
      </c>
      <c r="D5232" s="18">
        <v>878</v>
      </c>
      <c r="F5232" s="4"/>
    </row>
    <row r="5233" spans="2:6" ht="15" x14ac:dyDescent="0.25">
      <c r="B5233" s="17">
        <v>6422</v>
      </c>
      <c r="C5233" s="17" t="s">
        <v>2142</v>
      </c>
      <c r="D5233" s="18">
        <v>828</v>
      </c>
      <c r="F5233" s="4"/>
    </row>
    <row r="5234" spans="2:6" ht="15" x14ac:dyDescent="0.25">
      <c r="B5234" s="17">
        <v>6423</v>
      </c>
      <c r="C5234" s="17" t="s">
        <v>2487</v>
      </c>
      <c r="D5234" s="18">
        <v>840</v>
      </c>
      <c r="F5234" s="4"/>
    </row>
    <row r="5235" spans="2:6" ht="15" x14ac:dyDescent="0.25">
      <c r="B5235" s="17">
        <v>6424</v>
      </c>
      <c r="C5235" s="17" t="s">
        <v>2486</v>
      </c>
      <c r="D5235" s="18">
        <v>809</v>
      </c>
      <c r="F5235" s="4"/>
    </row>
    <row r="5236" spans="2:6" ht="15" x14ac:dyDescent="0.25">
      <c r="B5236" s="17">
        <v>6425</v>
      </c>
      <c r="C5236" s="17" t="s">
        <v>2485</v>
      </c>
      <c r="D5236" s="18">
        <v>760</v>
      </c>
      <c r="F5236" s="4"/>
    </row>
    <row r="5237" spans="2:6" ht="15" x14ac:dyDescent="0.25">
      <c r="B5237" s="17">
        <v>6426</v>
      </c>
      <c r="C5237" s="17" t="s">
        <v>2484</v>
      </c>
      <c r="D5237" s="18">
        <v>806</v>
      </c>
      <c r="F5237" s="4"/>
    </row>
    <row r="5238" spans="2:6" ht="15" x14ac:dyDescent="0.25">
      <c r="B5238" s="17">
        <v>6427</v>
      </c>
      <c r="C5238" s="17" t="s">
        <v>101</v>
      </c>
      <c r="D5238" s="18">
        <v>784</v>
      </c>
      <c r="F5238" s="4"/>
    </row>
    <row r="5239" spans="2:6" ht="15" x14ac:dyDescent="0.25">
      <c r="B5239" s="17">
        <v>6428</v>
      </c>
      <c r="C5239" s="17" t="s">
        <v>2483</v>
      </c>
      <c r="D5239" s="18">
        <v>733</v>
      </c>
      <c r="F5239" s="4"/>
    </row>
    <row r="5240" spans="2:6" ht="15" x14ac:dyDescent="0.25">
      <c r="B5240" s="17">
        <v>6429</v>
      </c>
      <c r="C5240" s="17" t="s">
        <v>838</v>
      </c>
      <c r="D5240" s="18">
        <v>824</v>
      </c>
      <c r="F5240" s="4"/>
    </row>
    <row r="5241" spans="2:6" ht="15" x14ac:dyDescent="0.25">
      <c r="B5241" s="17">
        <v>6430</v>
      </c>
      <c r="C5241" s="17" t="s">
        <v>2482</v>
      </c>
      <c r="D5241" s="18">
        <v>860</v>
      </c>
      <c r="F5241" s="4"/>
    </row>
    <row r="5242" spans="2:6" ht="15" x14ac:dyDescent="0.25">
      <c r="B5242" s="17">
        <v>6432</v>
      </c>
      <c r="C5242" s="17" t="s">
        <v>2481</v>
      </c>
      <c r="D5242" s="18">
        <v>904</v>
      </c>
      <c r="F5242" s="4"/>
    </row>
    <row r="5243" spans="2:6" ht="15" x14ac:dyDescent="0.25">
      <c r="B5243" s="17">
        <v>6433</v>
      </c>
      <c r="C5243" s="17" t="s">
        <v>379</v>
      </c>
      <c r="D5243" s="18">
        <v>787</v>
      </c>
      <c r="F5243" s="4"/>
    </row>
    <row r="5244" spans="2:6" ht="15" x14ac:dyDescent="0.25">
      <c r="B5244" s="17">
        <v>6434</v>
      </c>
      <c r="C5244" s="17" t="s">
        <v>2480</v>
      </c>
      <c r="D5244" s="18">
        <v>826</v>
      </c>
      <c r="F5244" s="4"/>
    </row>
    <row r="5245" spans="2:6" ht="15" x14ac:dyDescent="0.25">
      <c r="B5245" s="17">
        <v>6435</v>
      </c>
      <c r="C5245" s="17" t="s">
        <v>2479</v>
      </c>
      <c r="D5245" s="18">
        <v>854</v>
      </c>
      <c r="F5245" s="4"/>
    </row>
    <row r="5246" spans="2:6" ht="15" x14ac:dyDescent="0.25">
      <c r="B5246" s="17">
        <v>6436</v>
      </c>
      <c r="C5246" s="17" t="s">
        <v>2478</v>
      </c>
      <c r="D5246" s="18">
        <v>787</v>
      </c>
      <c r="F5246" s="4"/>
    </row>
    <row r="5247" spans="2:6" ht="15" x14ac:dyDescent="0.25">
      <c r="B5247" s="17">
        <v>6437</v>
      </c>
      <c r="C5247" s="17" t="s">
        <v>2477</v>
      </c>
      <c r="D5247" s="18">
        <v>794</v>
      </c>
      <c r="F5247" s="4"/>
    </row>
    <row r="5248" spans="2:6" ht="15" x14ac:dyDescent="0.25">
      <c r="B5248" s="17">
        <v>6438</v>
      </c>
      <c r="C5248" s="17" t="s">
        <v>2476</v>
      </c>
      <c r="D5248" s="18">
        <v>732</v>
      </c>
      <c r="F5248" s="4"/>
    </row>
    <row r="5249" spans="2:6" ht="15" x14ac:dyDescent="0.25">
      <c r="B5249" s="17">
        <v>6439</v>
      </c>
      <c r="C5249" s="17" t="s">
        <v>2475</v>
      </c>
      <c r="D5249" s="18">
        <v>878</v>
      </c>
      <c r="F5249" s="4"/>
    </row>
    <row r="5250" spans="2:6" ht="15" x14ac:dyDescent="0.25">
      <c r="B5250" s="17">
        <v>6440</v>
      </c>
      <c r="C5250" s="17" t="s">
        <v>2474</v>
      </c>
      <c r="D5250" s="18">
        <v>785</v>
      </c>
      <c r="F5250" s="4"/>
    </row>
    <row r="5251" spans="2:6" ht="15" x14ac:dyDescent="0.25">
      <c r="B5251" s="17">
        <v>6441</v>
      </c>
      <c r="C5251" s="17" t="s">
        <v>2473</v>
      </c>
      <c r="D5251" s="18">
        <v>780</v>
      </c>
      <c r="F5251" s="4"/>
    </row>
    <row r="5252" spans="2:6" ht="15" x14ac:dyDescent="0.25">
      <c r="B5252" s="17">
        <v>6442</v>
      </c>
      <c r="C5252" s="17" t="s">
        <v>2472</v>
      </c>
      <c r="D5252" s="18">
        <v>836</v>
      </c>
      <c r="F5252" s="4"/>
    </row>
    <row r="5253" spans="2:6" ht="15" x14ac:dyDescent="0.25">
      <c r="B5253" s="17">
        <v>6443</v>
      </c>
      <c r="C5253" s="17" t="s">
        <v>2318</v>
      </c>
      <c r="D5253" s="18">
        <v>751</v>
      </c>
      <c r="F5253" s="4"/>
    </row>
    <row r="5254" spans="2:6" ht="15" x14ac:dyDescent="0.25">
      <c r="B5254" s="17">
        <v>6444</v>
      </c>
      <c r="C5254" s="17" t="s">
        <v>2471</v>
      </c>
      <c r="D5254" s="18">
        <v>826</v>
      </c>
      <c r="F5254" s="4"/>
    </row>
    <row r="5255" spans="2:6" ht="15" x14ac:dyDescent="0.25">
      <c r="B5255" s="17">
        <v>6445</v>
      </c>
      <c r="C5255" s="17" t="s">
        <v>2041</v>
      </c>
      <c r="D5255" s="18">
        <v>919</v>
      </c>
      <c r="F5255" s="4"/>
    </row>
    <row r="5256" spans="2:6" ht="15" x14ac:dyDescent="0.25">
      <c r="B5256" s="17">
        <v>6446</v>
      </c>
      <c r="C5256" s="17" t="s">
        <v>2470</v>
      </c>
      <c r="D5256" s="18">
        <v>823</v>
      </c>
      <c r="F5256" s="4"/>
    </row>
    <row r="5257" spans="2:6" ht="15" x14ac:dyDescent="0.25">
      <c r="B5257" s="17">
        <v>6447</v>
      </c>
      <c r="C5257" s="17" t="s">
        <v>2469</v>
      </c>
      <c r="D5257" s="18">
        <v>835</v>
      </c>
      <c r="F5257" s="4"/>
    </row>
    <row r="5258" spans="2:6" ht="15" x14ac:dyDescent="0.25">
      <c r="B5258" s="17">
        <v>6448</v>
      </c>
      <c r="C5258" s="17" t="s">
        <v>2468</v>
      </c>
      <c r="D5258" s="18">
        <v>793</v>
      </c>
      <c r="F5258" s="4"/>
    </row>
    <row r="5259" spans="2:6" ht="15" x14ac:dyDescent="0.25">
      <c r="B5259" s="17">
        <v>6449</v>
      </c>
      <c r="C5259" s="17" t="s">
        <v>173</v>
      </c>
      <c r="D5259" s="18">
        <v>783</v>
      </c>
      <c r="F5259" s="4"/>
    </row>
    <row r="5260" spans="2:6" ht="15" x14ac:dyDescent="0.25">
      <c r="B5260" s="17">
        <v>6450</v>
      </c>
      <c r="C5260" s="17" t="s">
        <v>2467</v>
      </c>
      <c r="D5260" s="18">
        <v>840</v>
      </c>
      <c r="F5260" s="4"/>
    </row>
    <row r="5261" spans="2:6" ht="15" x14ac:dyDescent="0.25">
      <c r="B5261" s="17">
        <v>6452</v>
      </c>
      <c r="C5261" s="17" t="s">
        <v>2466</v>
      </c>
      <c r="D5261" s="18">
        <v>806</v>
      </c>
      <c r="F5261" s="4"/>
    </row>
    <row r="5262" spans="2:6" ht="15" x14ac:dyDescent="0.25">
      <c r="B5262" s="17">
        <v>6454</v>
      </c>
      <c r="C5262" s="17" t="s">
        <v>2465</v>
      </c>
      <c r="D5262" s="18">
        <v>847</v>
      </c>
      <c r="F5262" s="4"/>
    </row>
    <row r="5263" spans="2:6" ht="15" x14ac:dyDescent="0.25">
      <c r="B5263" s="17">
        <v>6455</v>
      </c>
      <c r="C5263" s="17" t="s">
        <v>2464</v>
      </c>
      <c r="D5263" s="18">
        <v>833</v>
      </c>
      <c r="F5263" s="4"/>
    </row>
    <row r="5264" spans="2:6" ht="15" x14ac:dyDescent="0.25">
      <c r="B5264" s="17">
        <v>6456</v>
      </c>
      <c r="C5264" s="17" t="s">
        <v>2463</v>
      </c>
      <c r="D5264" s="18">
        <v>793</v>
      </c>
      <c r="F5264" s="4"/>
    </row>
    <row r="5265" spans="2:6" ht="15" x14ac:dyDescent="0.25">
      <c r="B5265" s="17">
        <v>6457</v>
      </c>
      <c r="C5265" s="17" t="s">
        <v>2462</v>
      </c>
      <c r="D5265" s="18">
        <v>916</v>
      </c>
      <c r="F5265" s="4"/>
    </row>
    <row r="5266" spans="2:6" ht="15" x14ac:dyDescent="0.25">
      <c r="B5266" s="17">
        <v>6458</v>
      </c>
      <c r="C5266" s="17" t="s">
        <v>698</v>
      </c>
      <c r="D5266" s="18">
        <v>761</v>
      </c>
      <c r="F5266" s="4"/>
    </row>
    <row r="5267" spans="2:6" ht="15" x14ac:dyDescent="0.25">
      <c r="B5267" s="17">
        <v>6460</v>
      </c>
      <c r="C5267" s="17" t="s">
        <v>2461</v>
      </c>
      <c r="D5267" s="18">
        <v>739</v>
      </c>
      <c r="F5267" s="4"/>
    </row>
    <row r="5268" spans="2:6" ht="15" x14ac:dyDescent="0.25">
      <c r="B5268" s="17">
        <v>6461</v>
      </c>
      <c r="C5268" s="17" t="s">
        <v>2066</v>
      </c>
      <c r="D5268" s="18">
        <v>817</v>
      </c>
      <c r="F5268" s="4"/>
    </row>
    <row r="5269" spans="2:6" ht="15" x14ac:dyDescent="0.25">
      <c r="B5269" s="17">
        <v>6462</v>
      </c>
      <c r="C5269" s="17" t="s">
        <v>2460</v>
      </c>
      <c r="D5269" s="18">
        <v>729</v>
      </c>
      <c r="F5269" s="4"/>
    </row>
    <row r="5270" spans="2:6" ht="15" x14ac:dyDescent="0.25">
      <c r="B5270" s="17">
        <v>6463</v>
      </c>
      <c r="C5270" s="17" t="s">
        <v>726</v>
      </c>
      <c r="D5270" s="18">
        <v>834</v>
      </c>
      <c r="F5270" s="4"/>
    </row>
    <row r="5271" spans="2:6" ht="15" x14ac:dyDescent="0.25">
      <c r="B5271" s="17">
        <v>6464</v>
      </c>
      <c r="C5271" s="17" t="s">
        <v>2459</v>
      </c>
      <c r="D5271" s="18">
        <v>766</v>
      </c>
      <c r="F5271" s="4"/>
    </row>
    <row r="5272" spans="2:6" ht="15" x14ac:dyDescent="0.25">
      <c r="B5272" s="17">
        <v>6465</v>
      </c>
      <c r="C5272" s="17" t="s">
        <v>34</v>
      </c>
      <c r="D5272" s="18">
        <v>809</v>
      </c>
      <c r="F5272" s="4"/>
    </row>
    <row r="5273" spans="2:6" ht="15" x14ac:dyDescent="0.25">
      <c r="B5273" s="17">
        <v>6467</v>
      </c>
      <c r="C5273" s="17" t="s">
        <v>2458</v>
      </c>
      <c r="D5273" s="18">
        <v>817</v>
      </c>
      <c r="F5273" s="4"/>
    </row>
    <row r="5274" spans="2:6" ht="15" x14ac:dyDescent="0.25">
      <c r="B5274" s="17">
        <v>6468</v>
      </c>
      <c r="C5274" s="17" t="s">
        <v>663</v>
      </c>
      <c r="D5274" s="18">
        <v>792</v>
      </c>
      <c r="F5274" s="4"/>
    </row>
    <row r="5275" spans="2:6" ht="15" x14ac:dyDescent="0.25">
      <c r="B5275" s="17">
        <v>6469</v>
      </c>
      <c r="C5275" s="17" t="s">
        <v>2457</v>
      </c>
      <c r="D5275" s="18">
        <v>769</v>
      </c>
      <c r="F5275" s="4"/>
    </row>
    <row r="5276" spans="2:6" ht="15" x14ac:dyDescent="0.25">
      <c r="B5276" s="17">
        <v>6470</v>
      </c>
      <c r="C5276" s="17" t="s">
        <v>2456</v>
      </c>
      <c r="D5276" s="18">
        <v>922</v>
      </c>
      <c r="F5276" s="4"/>
    </row>
    <row r="5277" spans="2:6" ht="15" x14ac:dyDescent="0.25">
      <c r="B5277" s="17">
        <v>6471</v>
      </c>
      <c r="C5277" s="17" t="s">
        <v>2455</v>
      </c>
      <c r="D5277" s="18">
        <v>806</v>
      </c>
      <c r="F5277" s="4"/>
    </row>
    <row r="5278" spans="2:6" ht="15" x14ac:dyDescent="0.25">
      <c r="B5278" s="17">
        <v>6472</v>
      </c>
      <c r="C5278" s="17" t="s">
        <v>2454</v>
      </c>
      <c r="D5278" s="18">
        <v>770</v>
      </c>
      <c r="F5278" s="4"/>
    </row>
    <row r="5279" spans="2:6" ht="15" x14ac:dyDescent="0.25">
      <c r="B5279" s="17">
        <v>6473</v>
      </c>
      <c r="C5279" s="17" t="s">
        <v>2453</v>
      </c>
      <c r="D5279" s="18">
        <v>854</v>
      </c>
      <c r="F5279" s="4"/>
    </row>
    <row r="5280" spans="2:6" ht="15" x14ac:dyDescent="0.25">
      <c r="B5280" s="17">
        <v>6474</v>
      </c>
      <c r="C5280" s="17" t="s">
        <v>2452</v>
      </c>
      <c r="D5280" s="18">
        <v>789</v>
      </c>
      <c r="F5280" s="4"/>
    </row>
    <row r="5281" spans="2:6" ht="15" x14ac:dyDescent="0.25">
      <c r="B5281" s="17">
        <v>6475</v>
      </c>
      <c r="C5281" s="17" t="s">
        <v>2451</v>
      </c>
      <c r="D5281" s="18">
        <v>784</v>
      </c>
      <c r="F5281" s="4"/>
    </row>
    <row r="5282" spans="2:6" ht="15" x14ac:dyDescent="0.25">
      <c r="B5282" s="17">
        <v>6476</v>
      </c>
      <c r="C5282" s="17" t="s">
        <v>2450</v>
      </c>
      <c r="D5282" s="18">
        <v>791</v>
      </c>
      <c r="F5282" s="4"/>
    </row>
    <row r="5283" spans="2:6" ht="15" x14ac:dyDescent="0.25">
      <c r="B5283" s="17">
        <v>6477</v>
      </c>
      <c r="C5283" s="17" t="s">
        <v>2449</v>
      </c>
      <c r="D5283" s="18">
        <v>918</v>
      </c>
      <c r="F5283" s="4"/>
    </row>
    <row r="5284" spans="2:6" ht="15" x14ac:dyDescent="0.25">
      <c r="B5284" s="17">
        <v>6479</v>
      </c>
      <c r="C5284" s="17" t="s">
        <v>2448</v>
      </c>
      <c r="D5284" s="18">
        <v>856</v>
      </c>
      <c r="F5284" s="4"/>
    </row>
    <row r="5285" spans="2:6" ht="15" x14ac:dyDescent="0.25">
      <c r="B5285" s="17">
        <v>6480</v>
      </c>
      <c r="C5285" s="17" t="s">
        <v>2447</v>
      </c>
      <c r="D5285" s="18">
        <v>800</v>
      </c>
      <c r="F5285" s="4"/>
    </row>
    <row r="5286" spans="2:6" ht="15" x14ac:dyDescent="0.25">
      <c r="B5286" s="17">
        <v>6481</v>
      </c>
      <c r="C5286" s="17" t="s">
        <v>2446</v>
      </c>
      <c r="D5286" s="18">
        <v>867</v>
      </c>
      <c r="F5286" s="4"/>
    </row>
    <row r="5287" spans="2:6" ht="15" x14ac:dyDescent="0.25">
      <c r="B5287" s="17">
        <v>6482</v>
      </c>
      <c r="C5287" s="17" t="s">
        <v>107</v>
      </c>
      <c r="D5287" s="18">
        <v>773</v>
      </c>
      <c r="F5287" s="4"/>
    </row>
    <row r="5288" spans="2:6" ht="15" x14ac:dyDescent="0.25">
      <c r="B5288" s="17">
        <v>6483</v>
      </c>
      <c r="C5288" s="17" t="s">
        <v>2445</v>
      </c>
      <c r="D5288" s="18">
        <v>939</v>
      </c>
      <c r="F5288" s="4"/>
    </row>
    <row r="5289" spans="2:6" ht="15" x14ac:dyDescent="0.25">
      <c r="B5289" s="17">
        <v>6484</v>
      </c>
      <c r="C5289" s="17" t="s">
        <v>2444</v>
      </c>
      <c r="D5289" s="18">
        <v>782</v>
      </c>
      <c r="F5289" s="4"/>
    </row>
    <row r="5290" spans="2:6" ht="15" x14ac:dyDescent="0.25">
      <c r="B5290" s="17">
        <v>6485</v>
      </c>
      <c r="C5290" s="17" t="s">
        <v>2443</v>
      </c>
      <c r="D5290" s="18">
        <v>809</v>
      </c>
      <c r="F5290" s="4"/>
    </row>
    <row r="5291" spans="2:6" ht="15" x14ac:dyDescent="0.25">
      <c r="B5291" s="17">
        <v>6486</v>
      </c>
      <c r="C5291" s="17" t="s">
        <v>2442</v>
      </c>
      <c r="D5291" s="18">
        <v>855</v>
      </c>
      <c r="F5291" s="4"/>
    </row>
    <row r="5292" spans="2:6" ht="15" x14ac:dyDescent="0.25">
      <c r="B5292" s="17">
        <v>6487</v>
      </c>
      <c r="C5292" s="17" t="s">
        <v>2441</v>
      </c>
      <c r="D5292" s="18">
        <v>813</v>
      </c>
      <c r="F5292" s="4"/>
    </row>
    <row r="5293" spans="2:6" ht="15" x14ac:dyDescent="0.25">
      <c r="B5293" s="17">
        <v>6488</v>
      </c>
      <c r="C5293" s="17" t="s">
        <v>2440</v>
      </c>
      <c r="D5293" s="18">
        <v>836</v>
      </c>
      <c r="F5293" s="4"/>
    </row>
    <row r="5294" spans="2:6" ht="15" x14ac:dyDescent="0.25">
      <c r="B5294" s="17">
        <v>6489</v>
      </c>
      <c r="C5294" s="17" t="s">
        <v>2439</v>
      </c>
      <c r="D5294" s="18">
        <v>815</v>
      </c>
      <c r="F5294" s="4"/>
    </row>
    <row r="5295" spans="2:6" ht="15" x14ac:dyDescent="0.25">
      <c r="B5295" s="17">
        <v>6490</v>
      </c>
      <c r="C5295" s="17" t="s">
        <v>2438</v>
      </c>
      <c r="D5295" s="18">
        <v>812</v>
      </c>
      <c r="F5295" s="4"/>
    </row>
    <row r="5296" spans="2:6" ht="15" x14ac:dyDescent="0.25">
      <c r="B5296" s="17">
        <v>6491</v>
      </c>
      <c r="C5296" s="17" t="s">
        <v>2437</v>
      </c>
      <c r="D5296" s="18">
        <v>770</v>
      </c>
      <c r="F5296" s="4"/>
    </row>
    <row r="5297" spans="2:6" ht="15" x14ac:dyDescent="0.25">
      <c r="B5297" s="17">
        <v>6492</v>
      </c>
      <c r="C5297" s="17" t="s">
        <v>2436</v>
      </c>
      <c r="D5297" s="18">
        <v>830</v>
      </c>
      <c r="F5297" s="4"/>
    </row>
    <row r="5298" spans="2:6" ht="15" x14ac:dyDescent="0.25">
      <c r="B5298" s="17">
        <v>6501</v>
      </c>
      <c r="C5298" s="17" t="s">
        <v>2435</v>
      </c>
      <c r="D5298" s="18">
        <v>893</v>
      </c>
      <c r="F5298" s="4"/>
    </row>
    <row r="5299" spans="2:6" ht="15" x14ac:dyDescent="0.25">
      <c r="B5299" s="17">
        <v>6502</v>
      </c>
      <c r="C5299" s="17" t="s">
        <v>2434</v>
      </c>
      <c r="D5299" s="18">
        <v>926</v>
      </c>
      <c r="F5299" s="4"/>
    </row>
    <row r="5300" spans="2:6" ht="15" x14ac:dyDescent="0.25">
      <c r="B5300" s="17">
        <v>6503</v>
      </c>
      <c r="C5300" s="17" t="s">
        <v>942</v>
      </c>
      <c r="D5300" s="18">
        <v>954</v>
      </c>
      <c r="F5300" s="4"/>
    </row>
    <row r="5301" spans="2:6" ht="15" x14ac:dyDescent="0.25">
      <c r="B5301" s="17">
        <v>6504</v>
      </c>
      <c r="C5301" s="17" t="s">
        <v>2433</v>
      </c>
      <c r="D5301" s="18">
        <v>933</v>
      </c>
      <c r="F5301" s="4"/>
    </row>
    <row r="5302" spans="2:6" ht="15" x14ac:dyDescent="0.25">
      <c r="B5302" s="17">
        <v>6505</v>
      </c>
      <c r="C5302" s="17" t="s">
        <v>2432</v>
      </c>
      <c r="D5302" s="18">
        <v>958</v>
      </c>
      <c r="F5302" s="4"/>
    </row>
    <row r="5303" spans="2:6" ht="15" x14ac:dyDescent="0.25">
      <c r="B5303" s="17">
        <v>6506</v>
      </c>
      <c r="C5303" s="17" t="s">
        <v>2431</v>
      </c>
      <c r="D5303" s="18">
        <v>930</v>
      </c>
      <c r="F5303" s="4"/>
    </row>
    <row r="5304" spans="2:6" ht="15" x14ac:dyDescent="0.25">
      <c r="B5304" s="17">
        <v>6507</v>
      </c>
      <c r="C5304" s="17" t="s">
        <v>2430</v>
      </c>
      <c r="D5304" s="18">
        <v>936</v>
      </c>
      <c r="F5304" s="4"/>
    </row>
    <row r="5305" spans="2:6" ht="15" x14ac:dyDescent="0.25">
      <c r="B5305" s="17">
        <v>6508</v>
      </c>
      <c r="C5305" s="17" t="s">
        <v>2429</v>
      </c>
      <c r="D5305" s="18">
        <v>936</v>
      </c>
      <c r="F5305" s="4"/>
    </row>
    <row r="5306" spans="2:6" ht="15" x14ac:dyDescent="0.25">
      <c r="B5306" s="17">
        <v>6509</v>
      </c>
      <c r="C5306" s="17" t="s">
        <v>2428</v>
      </c>
      <c r="D5306" s="18">
        <v>935</v>
      </c>
      <c r="F5306" s="4"/>
    </row>
    <row r="5307" spans="2:6" ht="15" x14ac:dyDescent="0.25">
      <c r="B5307" s="17">
        <v>6510</v>
      </c>
      <c r="C5307" s="17" t="s">
        <v>2427</v>
      </c>
      <c r="D5307" s="18">
        <v>944</v>
      </c>
      <c r="F5307" s="4"/>
    </row>
    <row r="5308" spans="2:6" ht="15" x14ac:dyDescent="0.25">
      <c r="B5308" s="17">
        <v>6511</v>
      </c>
      <c r="C5308" s="17" t="s">
        <v>2426</v>
      </c>
      <c r="D5308" s="18">
        <v>943</v>
      </c>
      <c r="F5308" s="4"/>
    </row>
    <row r="5309" spans="2:6" ht="15" x14ac:dyDescent="0.25">
      <c r="B5309" s="17">
        <v>6512</v>
      </c>
      <c r="C5309" s="17" t="s">
        <v>2425</v>
      </c>
      <c r="D5309" s="18">
        <v>915</v>
      </c>
      <c r="F5309" s="4"/>
    </row>
    <row r="5310" spans="2:6" ht="15" x14ac:dyDescent="0.25">
      <c r="B5310" s="17">
        <v>6513</v>
      </c>
      <c r="C5310" s="17" t="s">
        <v>2424</v>
      </c>
      <c r="D5310" s="18">
        <v>879</v>
      </c>
      <c r="F5310" s="4"/>
    </row>
    <row r="5311" spans="2:6" ht="15" x14ac:dyDescent="0.25">
      <c r="B5311" s="17">
        <v>6514</v>
      </c>
      <c r="C5311" s="17" t="s">
        <v>2423</v>
      </c>
      <c r="D5311" s="18">
        <v>863</v>
      </c>
      <c r="F5311" s="4"/>
    </row>
    <row r="5312" spans="2:6" ht="15" x14ac:dyDescent="0.25">
      <c r="B5312" s="17">
        <v>6515</v>
      </c>
      <c r="C5312" s="17" t="s">
        <v>2422</v>
      </c>
      <c r="D5312" s="18">
        <v>946</v>
      </c>
      <c r="F5312" s="4"/>
    </row>
    <row r="5313" spans="2:6" ht="15" x14ac:dyDescent="0.25">
      <c r="B5313" s="17">
        <v>6516</v>
      </c>
      <c r="C5313" s="17" t="s">
        <v>2421</v>
      </c>
      <c r="D5313" s="18">
        <v>939</v>
      </c>
      <c r="F5313" s="4"/>
    </row>
    <row r="5314" spans="2:6" ht="15" x14ac:dyDescent="0.25">
      <c r="B5314" s="17">
        <v>6517</v>
      </c>
      <c r="C5314" s="17" t="s">
        <v>2420</v>
      </c>
      <c r="D5314" s="18">
        <v>930</v>
      </c>
      <c r="F5314" s="4"/>
    </row>
    <row r="5315" spans="2:6" ht="15" x14ac:dyDescent="0.25">
      <c r="B5315" s="17">
        <v>6518</v>
      </c>
      <c r="C5315" s="17" t="s">
        <v>2419</v>
      </c>
      <c r="D5315" s="18">
        <v>912</v>
      </c>
      <c r="F5315" s="4"/>
    </row>
    <row r="5316" spans="2:6" ht="15" x14ac:dyDescent="0.25">
      <c r="B5316" s="17">
        <v>6519</v>
      </c>
      <c r="C5316" s="17" t="s">
        <v>2418</v>
      </c>
      <c r="D5316" s="18">
        <v>886</v>
      </c>
      <c r="F5316" s="4"/>
    </row>
    <row r="5317" spans="2:6" ht="15" x14ac:dyDescent="0.25">
      <c r="B5317" s="17">
        <v>6520</v>
      </c>
      <c r="C5317" s="17" t="s">
        <v>2417</v>
      </c>
      <c r="D5317" s="18">
        <v>867</v>
      </c>
      <c r="F5317" s="4"/>
    </row>
    <row r="5318" spans="2:6" ht="15" x14ac:dyDescent="0.25">
      <c r="B5318" s="17">
        <v>6521</v>
      </c>
      <c r="C5318" s="17" t="s">
        <v>2416</v>
      </c>
      <c r="D5318" s="18">
        <v>875</v>
      </c>
      <c r="F5318" s="4"/>
    </row>
    <row r="5319" spans="2:6" ht="15" x14ac:dyDescent="0.25">
      <c r="B5319" s="17">
        <v>6522</v>
      </c>
      <c r="C5319" s="17" t="s">
        <v>2415</v>
      </c>
      <c r="D5319" s="18">
        <v>899</v>
      </c>
      <c r="F5319" s="4"/>
    </row>
    <row r="5320" spans="2:6" ht="15" x14ac:dyDescent="0.25">
      <c r="B5320" s="17">
        <v>6523</v>
      </c>
      <c r="C5320" s="17" t="s">
        <v>2414</v>
      </c>
      <c r="D5320" s="18">
        <v>895</v>
      </c>
      <c r="F5320" s="4"/>
    </row>
    <row r="5321" spans="2:6" ht="15" x14ac:dyDescent="0.25">
      <c r="B5321" s="17">
        <v>6524</v>
      </c>
      <c r="C5321" s="17" t="s">
        <v>856</v>
      </c>
      <c r="D5321" s="18">
        <v>810</v>
      </c>
      <c r="F5321" s="4"/>
    </row>
    <row r="5322" spans="2:6" ht="15" x14ac:dyDescent="0.25">
      <c r="B5322" s="17">
        <v>6525</v>
      </c>
      <c r="C5322" s="17" t="s">
        <v>2413</v>
      </c>
      <c r="D5322" s="18">
        <v>808</v>
      </c>
      <c r="F5322" s="4"/>
    </row>
    <row r="5323" spans="2:6" ht="15" x14ac:dyDescent="0.25">
      <c r="B5323" s="17">
        <v>6526</v>
      </c>
      <c r="C5323" s="17" t="s">
        <v>2412</v>
      </c>
      <c r="D5323" s="18">
        <v>821</v>
      </c>
      <c r="F5323" s="4"/>
    </row>
    <row r="5324" spans="2:6" ht="15" x14ac:dyDescent="0.25">
      <c r="B5324" s="17">
        <v>6527</v>
      </c>
      <c r="C5324" s="17" t="s">
        <v>2411</v>
      </c>
      <c r="D5324" s="18">
        <v>785</v>
      </c>
      <c r="F5324" s="4"/>
    </row>
    <row r="5325" spans="2:6" ht="15" x14ac:dyDescent="0.25">
      <c r="B5325" s="17">
        <v>6528</v>
      </c>
      <c r="C5325" s="17" t="s">
        <v>925</v>
      </c>
      <c r="D5325" s="18">
        <v>835</v>
      </c>
      <c r="F5325" s="4"/>
    </row>
    <row r="5326" spans="2:6" ht="15" x14ac:dyDescent="0.25">
      <c r="B5326" s="17">
        <v>6529</v>
      </c>
      <c r="C5326" s="17" t="s">
        <v>2410</v>
      </c>
      <c r="D5326" s="18">
        <v>829</v>
      </c>
      <c r="F5326" s="4"/>
    </row>
    <row r="5327" spans="2:6" ht="15" x14ac:dyDescent="0.25">
      <c r="B5327" s="17">
        <v>6530</v>
      </c>
      <c r="C5327" s="17" t="s">
        <v>2409</v>
      </c>
      <c r="D5327" s="18">
        <v>819</v>
      </c>
      <c r="F5327" s="4"/>
    </row>
    <row r="5328" spans="2:6" ht="15" x14ac:dyDescent="0.25">
      <c r="B5328" s="17">
        <v>6531</v>
      </c>
      <c r="C5328" s="17" t="s">
        <v>2408</v>
      </c>
      <c r="D5328" s="18">
        <v>790</v>
      </c>
      <c r="F5328" s="4"/>
    </row>
    <row r="5329" spans="2:6" ht="15" x14ac:dyDescent="0.25">
      <c r="B5329" s="17">
        <v>6532</v>
      </c>
      <c r="C5329" s="17" t="s">
        <v>2407</v>
      </c>
      <c r="D5329" s="18">
        <v>782</v>
      </c>
      <c r="F5329" s="4"/>
    </row>
    <row r="5330" spans="2:6" ht="15" x14ac:dyDescent="0.25">
      <c r="B5330" s="17">
        <v>6533</v>
      </c>
      <c r="C5330" s="17" t="s">
        <v>2406</v>
      </c>
      <c r="D5330" s="18">
        <v>803</v>
      </c>
      <c r="F5330" s="4"/>
    </row>
    <row r="5331" spans="2:6" ht="15" x14ac:dyDescent="0.25">
      <c r="B5331" s="17">
        <v>6534</v>
      </c>
      <c r="C5331" s="17" t="s">
        <v>2405</v>
      </c>
      <c r="D5331" s="18">
        <v>806</v>
      </c>
      <c r="F5331" s="4"/>
    </row>
    <row r="5332" spans="2:6" ht="15" x14ac:dyDescent="0.25">
      <c r="B5332" s="17">
        <v>6535</v>
      </c>
      <c r="C5332" s="17" t="s">
        <v>2404</v>
      </c>
      <c r="D5332" s="18">
        <v>795</v>
      </c>
      <c r="F5332" s="4"/>
    </row>
    <row r="5333" spans="2:6" ht="15" x14ac:dyDescent="0.25">
      <c r="B5333" s="17">
        <v>6536</v>
      </c>
      <c r="C5333" s="17" t="s">
        <v>2403</v>
      </c>
      <c r="D5333" s="18">
        <v>797</v>
      </c>
      <c r="F5333" s="4"/>
    </row>
    <row r="5334" spans="2:6" ht="15" x14ac:dyDescent="0.25">
      <c r="B5334" s="17">
        <v>6537</v>
      </c>
      <c r="C5334" s="17" t="s">
        <v>2402</v>
      </c>
      <c r="D5334" s="18">
        <v>798</v>
      </c>
      <c r="F5334" s="4"/>
    </row>
    <row r="5335" spans="2:6" ht="15" x14ac:dyDescent="0.25">
      <c r="B5335" s="17">
        <v>6551</v>
      </c>
      <c r="C5335" s="17" t="s">
        <v>2401</v>
      </c>
      <c r="D5335" s="18">
        <v>789</v>
      </c>
      <c r="F5335" s="4"/>
    </row>
    <row r="5336" spans="2:6" ht="15" x14ac:dyDescent="0.25">
      <c r="B5336" s="17">
        <v>6552</v>
      </c>
      <c r="C5336" s="17" t="s">
        <v>2400</v>
      </c>
      <c r="D5336" s="18">
        <v>770</v>
      </c>
      <c r="F5336" s="4"/>
    </row>
    <row r="5337" spans="2:6" ht="15" x14ac:dyDescent="0.25">
      <c r="B5337" s="17">
        <v>6553</v>
      </c>
      <c r="C5337" s="17" t="s">
        <v>2399</v>
      </c>
      <c r="D5337" s="18">
        <v>781</v>
      </c>
      <c r="F5337" s="4"/>
    </row>
    <row r="5338" spans="2:6" ht="15" x14ac:dyDescent="0.25">
      <c r="B5338" s="17">
        <v>6554</v>
      </c>
      <c r="C5338" s="17" t="s">
        <v>2398</v>
      </c>
      <c r="D5338" s="18">
        <v>771</v>
      </c>
      <c r="F5338" s="4"/>
    </row>
    <row r="5339" spans="2:6" ht="15" x14ac:dyDescent="0.25">
      <c r="B5339" s="17">
        <v>6555</v>
      </c>
      <c r="C5339" s="17" t="s">
        <v>2397</v>
      </c>
      <c r="D5339" s="18">
        <v>766</v>
      </c>
      <c r="F5339" s="4"/>
    </row>
    <row r="5340" spans="2:6" ht="15" x14ac:dyDescent="0.25">
      <c r="B5340" s="17">
        <v>6556</v>
      </c>
      <c r="C5340" s="17" t="s">
        <v>2396</v>
      </c>
      <c r="D5340" s="18">
        <v>781</v>
      </c>
      <c r="F5340" s="4"/>
    </row>
    <row r="5341" spans="2:6" ht="15" x14ac:dyDescent="0.25">
      <c r="B5341" s="17">
        <v>6557</v>
      </c>
      <c r="C5341" s="17" t="s">
        <v>2395</v>
      </c>
      <c r="D5341" s="18">
        <v>750</v>
      </c>
      <c r="F5341" s="4"/>
    </row>
    <row r="5342" spans="2:6" ht="15" x14ac:dyDescent="0.25">
      <c r="B5342" s="17">
        <v>6558</v>
      </c>
      <c r="C5342" s="17" t="s">
        <v>2394</v>
      </c>
      <c r="D5342" s="18">
        <v>751</v>
      </c>
      <c r="F5342" s="4"/>
    </row>
    <row r="5343" spans="2:6" ht="15" x14ac:dyDescent="0.25">
      <c r="B5343" s="17">
        <v>6559</v>
      </c>
      <c r="C5343" s="17" t="s">
        <v>2393</v>
      </c>
      <c r="D5343" s="18">
        <v>761</v>
      </c>
      <c r="F5343" s="4"/>
    </row>
    <row r="5344" spans="2:6" ht="15" x14ac:dyDescent="0.25">
      <c r="B5344" s="17">
        <v>6560</v>
      </c>
      <c r="C5344" s="17" t="s">
        <v>1086</v>
      </c>
      <c r="D5344" s="18">
        <v>749</v>
      </c>
      <c r="F5344" s="4"/>
    </row>
    <row r="5345" spans="2:6" ht="15" x14ac:dyDescent="0.25">
      <c r="B5345" s="17">
        <v>6561</v>
      </c>
      <c r="C5345" s="17" t="s">
        <v>2392</v>
      </c>
      <c r="D5345" s="18">
        <v>768</v>
      </c>
      <c r="F5345" s="4"/>
    </row>
    <row r="5346" spans="2:6" ht="15" x14ac:dyDescent="0.25">
      <c r="B5346" s="17">
        <v>6562</v>
      </c>
      <c r="C5346" s="17" t="s">
        <v>2391</v>
      </c>
      <c r="D5346" s="18">
        <v>781</v>
      </c>
      <c r="F5346" s="4"/>
    </row>
    <row r="5347" spans="2:6" ht="15" x14ac:dyDescent="0.25">
      <c r="B5347" s="17">
        <v>6563</v>
      </c>
      <c r="C5347" s="17" t="s">
        <v>2390</v>
      </c>
      <c r="D5347" s="18">
        <v>758</v>
      </c>
      <c r="F5347" s="4"/>
    </row>
    <row r="5348" spans="2:6" ht="15" x14ac:dyDescent="0.25">
      <c r="B5348" s="17">
        <v>6564</v>
      </c>
      <c r="C5348" s="17" t="s">
        <v>2389</v>
      </c>
      <c r="D5348" s="18">
        <v>797</v>
      </c>
      <c r="F5348" s="4"/>
    </row>
    <row r="5349" spans="2:6" ht="15" x14ac:dyDescent="0.25">
      <c r="B5349" s="17">
        <v>6565</v>
      </c>
      <c r="C5349" s="17" t="s">
        <v>2388</v>
      </c>
      <c r="D5349" s="18">
        <v>781</v>
      </c>
      <c r="F5349" s="4"/>
    </row>
    <row r="5350" spans="2:6" ht="15" x14ac:dyDescent="0.25">
      <c r="B5350" s="17">
        <v>6566</v>
      </c>
      <c r="C5350" s="17" t="s">
        <v>2387</v>
      </c>
      <c r="D5350" s="18">
        <v>744</v>
      </c>
      <c r="F5350" s="4"/>
    </row>
    <row r="5351" spans="2:6" ht="15" x14ac:dyDescent="0.25">
      <c r="B5351" s="17">
        <v>6567</v>
      </c>
      <c r="C5351" s="17" t="s">
        <v>2386</v>
      </c>
      <c r="D5351" s="18">
        <v>755</v>
      </c>
      <c r="F5351" s="4"/>
    </row>
    <row r="5352" spans="2:6" ht="15" x14ac:dyDescent="0.25">
      <c r="B5352" s="17">
        <v>6568</v>
      </c>
      <c r="C5352" s="17" t="s">
        <v>895</v>
      </c>
      <c r="D5352" s="18">
        <v>753</v>
      </c>
      <c r="F5352" s="4"/>
    </row>
    <row r="5353" spans="2:6" ht="15" x14ac:dyDescent="0.25">
      <c r="B5353" s="17">
        <v>6569</v>
      </c>
      <c r="C5353" s="17" t="s">
        <v>2385</v>
      </c>
      <c r="D5353" s="18">
        <v>783</v>
      </c>
      <c r="F5353" s="4"/>
    </row>
    <row r="5354" spans="2:6" ht="15" x14ac:dyDescent="0.25">
      <c r="B5354" s="17">
        <v>6570</v>
      </c>
      <c r="C5354" s="17" t="s">
        <v>2384</v>
      </c>
      <c r="D5354" s="18">
        <v>756</v>
      </c>
      <c r="F5354" s="4"/>
    </row>
    <row r="5355" spans="2:6" ht="15" x14ac:dyDescent="0.25">
      <c r="B5355" s="17">
        <v>6571</v>
      </c>
      <c r="C5355" s="17" t="s">
        <v>2383</v>
      </c>
      <c r="D5355" s="18">
        <v>781</v>
      </c>
      <c r="F5355" s="4"/>
    </row>
    <row r="5356" spans="2:6" ht="15" x14ac:dyDescent="0.25">
      <c r="B5356" s="17">
        <v>6572</v>
      </c>
      <c r="C5356" s="17" t="s">
        <v>2382</v>
      </c>
      <c r="D5356" s="18">
        <v>754</v>
      </c>
      <c r="F5356" s="4"/>
    </row>
    <row r="5357" spans="2:6" ht="15" x14ac:dyDescent="0.25">
      <c r="B5357" s="17">
        <v>6573</v>
      </c>
      <c r="C5357" s="17" t="s">
        <v>2381</v>
      </c>
      <c r="D5357" s="18">
        <v>755</v>
      </c>
      <c r="F5357" s="4"/>
    </row>
    <row r="5358" spans="2:6" ht="15" x14ac:dyDescent="0.25">
      <c r="B5358" s="17">
        <v>6574</v>
      </c>
      <c r="C5358" s="17" t="s">
        <v>2380</v>
      </c>
      <c r="D5358" s="18">
        <v>728</v>
      </c>
      <c r="F5358" s="4"/>
    </row>
    <row r="5359" spans="2:6" ht="15" x14ac:dyDescent="0.25">
      <c r="B5359" s="17">
        <v>6575</v>
      </c>
      <c r="C5359" s="17" t="s">
        <v>2379</v>
      </c>
      <c r="D5359" s="18">
        <v>746</v>
      </c>
      <c r="F5359" s="4"/>
    </row>
    <row r="5360" spans="2:6" ht="15" x14ac:dyDescent="0.25">
      <c r="B5360" s="17">
        <v>6576</v>
      </c>
      <c r="C5360" s="17" t="s">
        <v>2378</v>
      </c>
      <c r="D5360" s="18">
        <v>773</v>
      </c>
      <c r="F5360" s="4"/>
    </row>
    <row r="5361" spans="2:6" ht="15" x14ac:dyDescent="0.25">
      <c r="B5361" s="17">
        <v>6577</v>
      </c>
      <c r="C5361" s="17" t="s">
        <v>2377</v>
      </c>
      <c r="D5361" s="18">
        <v>771</v>
      </c>
      <c r="F5361" s="4"/>
    </row>
    <row r="5362" spans="2:6" ht="15" x14ac:dyDescent="0.25">
      <c r="B5362" s="17">
        <v>6578</v>
      </c>
      <c r="C5362" s="17" t="s">
        <v>2376</v>
      </c>
      <c r="D5362" s="18">
        <v>758</v>
      </c>
      <c r="F5362" s="4"/>
    </row>
    <row r="5363" spans="2:6" ht="15" x14ac:dyDescent="0.25">
      <c r="B5363" s="17">
        <v>6579</v>
      </c>
      <c r="C5363" s="17" t="s">
        <v>2375</v>
      </c>
      <c r="D5363" s="18">
        <v>793</v>
      </c>
      <c r="F5363" s="4"/>
    </row>
    <row r="5364" spans="2:6" ht="15" x14ac:dyDescent="0.25">
      <c r="B5364" s="17">
        <v>6580</v>
      </c>
      <c r="C5364" s="17" t="s">
        <v>2374</v>
      </c>
      <c r="D5364" s="18">
        <v>791</v>
      </c>
      <c r="F5364" s="4"/>
    </row>
    <row r="5365" spans="2:6" ht="15" x14ac:dyDescent="0.25">
      <c r="B5365" s="17">
        <v>6581</v>
      </c>
      <c r="C5365" s="17" t="s">
        <v>2373</v>
      </c>
      <c r="D5365" s="18">
        <v>764</v>
      </c>
      <c r="F5365" s="4"/>
    </row>
    <row r="5366" spans="2:6" ht="15" x14ac:dyDescent="0.25">
      <c r="B5366" s="17">
        <v>6582</v>
      </c>
      <c r="C5366" s="17" t="s">
        <v>2372</v>
      </c>
      <c r="D5366" s="18">
        <v>784</v>
      </c>
      <c r="F5366" s="4"/>
    </row>
    <row r="5367" spans="2:6" ht="15" x14ac:dyDescent="0.25">
      <c r="B5367" s="17">
        <v>6583</v>
      </c>
      <c r="C5367" s="17" t="s">
        <v>2371</v>
      </c>
      <c r="D5367" s="18">
        <v>780</v>
      </c>
      <c r="F5367" s="4"/>
    </row>
    <row r="5368" spans="2:6" ht="15" x14ac:dyDescent="0.25">
      <c r="B5368" s="17">
        <v>6584</v>
      </c>
      <c r="C5368" s="17" t="s">
        <v>2370</v>
      </c>
      <c r="D5368" s="18">
        <v>759</v>
      </c>
      <c r="F5368" s="4"/>
    </row>
    <row r="5369" spans="2:6" ht="15" x14ac:dyDescent="0.25">
      <c r="B5369" s="17">
        <v>6585</v>
      </c>
      <c r="C5369" s="17" t="s">
        <v>2369</v>
      </c>
      <c r="D5369" s="18">
        <v>750</v>
      </c>
      <c r="F5369" s="4"/>
    </row>
    <row r="5370" spans="2:6" ht="15" x14ac:dyDescent="0.25">
      <c r="B5370" s="17">
        <v>6586</v>
      </c>
      <c r="C5370" s="17" t="s">
        <v>2368</v>
      </c>
      <c r="D5370" s="18">
        <v>761</v>
      </c>
      <c r="F5370" s="4"/>
    </row>
    <row r="5371" spans="2:6" ht="15" x14ac:dyDescent="0.25">
      <c r="B5371" s="17">
        <v>6587</v>
      </c>
      <c r="C5371" s="17" t="s">
        <v>2367</v>
      </c>
      <c r="D5371" s="18">
        <v>772</v>
      </c>
      <c r="F5371" s="4"/>
    </row>
    <row r="5372" spans="2:6" ht="15" x14ac:dyDescent="0.25">
      <c r="B5372" s="17">
        <v>6588</v>
      </c>
      <c r="C5372" s="17" t="s">
        <v>2366</v>
      </c>
      <c r="D5372" s="18">
        <v>728</v>
      </c>
      <c r="F5372" s="4"/>
    </row>
    <row r="5373" spans="2:6" ht="15" x14ac:dyDescent="0.25">
      <c r="B5373" s="17">
        <v>6589</v>
      </c>
      <c r="C5373" s="17" t="s">
        <v>2365</v>
      </c>
      <c r="D5373" s="18">
        <v>747</v>
      </c>
      <c r="F5373" s="4"/>
    </row>
    <row r="5374" spans="2:6" ht="15" x14ac:dyDescent="0.25">
      <c r="B5374" s="17">
        <v>6590</v>
      </c>
      <c r="C5374" s="17" t="s">
        <v>2364</v>
      </c>
      <c r="D5374" s="18">
        <v>725</v>
      </c>
      <c r="F5374" s="4"/>
    </row>
    <row r="5375" spans="2:6" ht="15" x14ac:dyDescent="0.25">
      <c r="B5375" s="17">
        <v>6591</v>
      </c>
      <c r="C5375" s="17" t="s">
        <v>2363</v>
      </c>
      <c r="D5375" s="18">
        <v>727</v>
      </c>
      <c r="F5375" s="4"/>
    </row>
    <row r="5376" spans="2:6" ht="15" x14ac:dyDescent="0.25">
      <c r="B5376" s="17">
        <v>6592</v>
      </c>
      <c r="C5376" s="17" t="s">
        <v>2362</v>
      </c>
      <c r="D5376" s="18">
        <v>720</v>
      </c>
      <c r="F5376" s="4"/>
    </row>
    <row r="5377" spans="2:6" ht="15" x14ac:dyDescent="0.25">
      <c r="B5377" s="17">
        <v>6593</v>
      </c>
      <c r="C5377" s="17" t="s">
        <v>2361</v>
      </c>
      <c r="D5377" s="18">
        <v>708</v>
      </c>
      <c r="F5377" s="4"/>
    </row>
    <row r="5378" spans="2:6" ht="15" x14ac:dyDescent="0.25">
      <c r="B5378" s="17">
        <v>6594</v>
      </c>
      <c r="C5378" s="17" t="s">
        <v>2360</v>
      </c>
      <c r="D5378" s="18">
        <v>696</v>
      </c>
      <c r="F5378" s="4"/>
    </row>
    <row r="5379" spans="2:6" ht="15" x14ac:dyDescent="0.25">
      <c r="B5379" s="17">
        <v>6595</v>
      </c>
      <c r="C5379" s="17" t="s">
        <v>2359</v>
      </c>
      <c r="D5379" s="18">
        <v>761</v>
      </c>
      <c r="F5379" s="4"/>
    </row>
    <row r="5380" spans="2:6" ht="15" x14ac:dyDescent="0.25">
      <c r="B5380" s="17">
        <v>6596</v>
      </c>
      <c r="C5380" s="17" t="s">
        <v>2358</v>
      </c>
      <c r="D5380" s="18">
        <v>711</v>
      </c>
      <c r="F5380" s="4"/>
    </row>
    <row r="5381" spans="2:6" ht="15" x14ac:dyDescent="0.25">
      <c r="B5381" s="17">
        <v>6597</v>
      </c>
      <c r="C5381" s="17" t="s">
        <v>2357</v>
      </c>
      <c r="D5381" s="18">
        <v>709</v>
      </c>
      <c r="F5381" s="4"/>
    </row>
    <row r="5382" spans="2:6" ht="15" x14ac:dyDescent="0.25">
      <c r="B5382" s="17">
        <v>6598</v>
      </c>
      <c r="C5382" s="17" t="s">
        <v>2356</v>
      </c>
      <c r="D5382" s="18">
        <v>771</v>
      </c>
      <c r="F5382" s="4"/>
    </row>
    <row r="5383" spans="2:6" ht="15" x14ac:dyDescent="0.25">
      <c r="B5383" s="17">
        <v>6599</v>
      </c>
      <c r="C5383" s="17" t="s">
        <v>2355</v>
      </c>
      <c r="D5383" s="18">
        <v>742</v>
      </c>
      <c r="F5383" s="4"/>
    </row>
    <row r="5384" spans="2:6" ht="15" x14ac:dyDescent="0.25">
      <c r="B5384" s="17">
        <v>6600</v>
      </c>
      <c r="C5384" s="17" t="s">
        <v>2354</v>
      </c>
      <c r="D5384" s="18">
        <v>779</v>
      </c>
      <c r="F5384" s="4"/>
    </row>
    <row r="5385" spans="2:6" ht="15" x14ac:dyDescent="0.25">
      <c r="B5385" s="17">
        <v>6601</v>
      </c>
      <c r="C5385" s="17" t="s">
        <v>2353</v>
      </c>
      <c r="D5385" s="18">
        <v>749</v>
      </c>
      <c r="F5385" s="4"/>
    </row>
    <row r="5386" spans="2:6" ht="15" x14ac:dyDescent="0.25">
      <c r="B5386" s="17">
        <v>6602</v>
      </c>
      <c r="C5386" s="17" t="s">
        <v>2352</v>
      </c>
      <c r="D5386" s="18">
        <v>723</v>
      </c>
      <c r="F5386" s="4"/>
    </row>
    <row r="5387" spans="2:6" ht="15" x14ac:dyDescent="0.25">
      <c r="B5387" s="17">
        <v>6603</v>
      </c>
      <c r="C5387" s="17" t="s">
        <v>2351</v>
      </c>
      <c r="D5387" s="18">
        <v>733</v>
      </c>
      <c r="F5387" s="4"/>
    </row>
    <row r="5388" spans="2:6" ht="15" x14ac:dyDescent="0.25">
      <c r="B5388" s="17">
        <v>6604</v>
      </c>
      <c r="C5388" s="17" t="s">
        <v>2350</v>
      </c>
      <c r="D5388" s="18">
        <v>785</v>
      </c>
      <c r="F5388" s="4"/>
    </row>
    <row r="5389" spans="2:6" ht="15" x14ac:dyDescent="0.25">
      <c r="B5389" s="17">
        <v>6605</v>
      </c>
      <c r="C5389" s="17" t="s">
        <v>2349</v>
      </c>
      <c r="D5389" s="18">
        <v>746</v>
      </c>
      <c r="F5389" s="4"/>
    </row>
    <row r="5390" spans="2:6" ht="15" x14ac:dyDescent="0.25">
      <c r="B5390" s="17">
        <v>6606</v>
      </c>
      <c r="C5390" s="17" t="s">
        <v>2348</v>
      </c>
      <c r="D5390" s="18">
        <v>773</v>
      </c>
      <c r="F5390" s="4"/>
    </row>
    <row r="5391" spans="2:6" ht="15" x14ac:dyDescent="0.25">
      <c r="B5391" s="17">
        <v>6607</v>
      </c>
      <c r="C5391" s="17" t="s">
        <v>2347</v>
      </c>
      <c r="D5391" s="18">
        <v>767</v>
      </c>
      <c r="F5391" s="4"/>
    </row>
    <row r="5392" spans="2:6" ht="15" x14ac:dyDescent="0.25">
      <c r="B5392" s="17">
        <v>6608</v>
      </c>
      <c r="C5392" s="17" t="s">
        <v>1501</v>
      </c>
      <c r="D5392" s="18">
        <v>781</v>
      </c>
      <c r="F5392" s="4"/>
    </row>
    <row r="5393" spans="2:6" ht="15" x14ac:dyDescent="0.25">
      <c r="B5393" s="17">
        <v>6609</v>
      </c>
      <c r="C5393" s="17" t="s">
        <v>2346</v>
      </c>
      <c r="D5393" s="18">
        <v>773</v>
      </c>
      <c r="F5393" s="4"/>
    </row>
    <row r="5394" spans="2:6" ht="15" x14ac:dyDescent="0.25">
      <c r="B5394" s="17">
        <v>6610</v>
      </c>
      <c r="C5394" s="17" t="s">
        <v>2345</v>
      </c>
      <c r="D5394" s="18">
        <v>714</v>
      </c>
      <c r="F5394" s="4"/>
    </row>
    <row r="5395" spans="2:6" ht="15" x14ac:dyDescent="0.25">
      <c r="B5395" s="17">
        <v>6611</v>
      </c>
      <c r="C5395" s="17" t="s">
        <v>2344</v>
      </c>
      <c r="D5395" s="18">
        <v>751</v>
      </c>
      <c r="F5395" s="4"/>
    </row>
    <row r="5396" spans="2:6" ht="15" x14ac:dyDescent="0.25">
      <c r="B5396" s="17">
        <v>6612</v>
      </c>
      <c r="C5396" s="17" t="s">
        <v>2343</v>
      </c>
      <c r="D5396" s="18">
        <v>686</v>
      </c>
      <c r="F5396" s="4"/>
    </row>
    <row r="5397" spans="2:6" ht="15" x14ac:dyDescent="0.25">
      <c r="B5397" s="17">
        <v>6613</v>
      </c>
      <c r="C5397" s="17" t="s">
        <v>1042</v>
      </c>
      <c r="D5397" s="18">
        <v>763</v>
      </c>
      <c r="F5397" s="4"/>
    </row>
    <row r="5398" spans="2:6" ht="15" x14ac:dyDescent="0.25">
      <c r="B5398" s="17">
        <v>6614</v>
      </c>
      <c r="C5398" s="17" t="s">
        <v>2342</v>
      </c>
      <c r="D5398" s="18">
        <v>757</v>
      </c>
      <c r="F5398" s="4"/>
    </row>
    <row r="5399" spans="2:6" ht="15" x14ac:dyDescent="0.25">
      <c r="B5399" s="17">
        <v>6615</v>
      </c>
      <c r="C5399" s="17" t="s">
        <v>1369</v>
      </c>
      <c r="D5399" s="18">
        <v>739</v>
      </c>
      <c r="F5399" s="4"/>
    </row>
    <row r="5400" spans="2:6" ht="15" x14ac:dyDescent="0.25">
      <c r="B5400" s="17">
        <v>6616</v>
      </c>
      <c r="C5400" s="17" t="s">
        <v>2341</v>
      </c>
      <c r="D5400" s="18">
        <v>719</v>
      </c>
      <c r="F5400" s="4"/>
    </row>
    <row r="5401" spans="2:6" ht="15" x14ac:dyDescent="0.25">
      <c r="B5401" s="17">
        <v>6617</v>
      </c>
      <c r="C5401" s="17" t="s">
        <v>2340</v>
      </c>
      <c r="D5401" s="18">
        <v>732</v>
      </c>
      <c r="F5401" s="4"/>
    </row>
    <row r="5402" spans="2:6" ht="15" x14ac:dyDescent="0.25">
      <c r="B5402" s="17">
        <v>6618</v>
      </c>
      <c r="C5402" s="17" t="s">
        <v>2339</v>
      </c>
      <c r="D5402" s="18">
        <v>814</v>
      </c>
      <c r="F5402" s="4"/>
    </row>
    <row r="5403" spans="2:6" ht="15" x14ac:dyDescent="0.25">
      <c r="B5403" s="17">
        <v>6619</v>
      </c>
      <c r="C5403" s="17" t="s">
        <v>2338</v>
      </c>
      <c r="D5403" s="18">
        <v>811</v>
      </c>
      <c r="F5403" s="4"/>
    </row>
    <row r="5404" spans="2:6" ht="15" x14ac:dyDescent="0.25">
      <c r="B5404" s="17">
        <v>6620</v>
      </c>
      <c r="C5404" s="17" t="s">
        <v>820</v>
      </c>
      <c r="D5404" s="18">
        <v>783</v>
      </c>
      <c r="F5404" s="4"/>
    </row>
    <row r="5405" spans="2:6" ht="15" x14ac:dyDescent="0.25">
      <c r="B5405" s="17">
        <v>6621</v>
      </c>
      <c r="C5405" s="17" t="s">
        <v>2337</v>
      </c>
      <c r="D5405" s="18">
        <v>769</v>
      </c>
      <c r="F5405" s="4"/>
    </row>
    <row r="5406" spans="2:6" ht="15" x14ac:dyDescent="0.25">
      <c r="B5406" s="17">
        <v>6622</v>
      </c>
      <c r="C5406" s="17" t="s">
        <v>2336</v>
      </c>
      <c r="D5406" s="18">
        <v>789</v>
      </c>
      <c r="F5406" s="4"/>
    </row>
    <row r="5407" spans="2:6" ht="15" x14ac:dyDescent="0.25">
      <c r="B5407" s="17">
        <v>6623</v>
      </c>
      <c r="C5407" s="17" t="s">
        <v>2335</v>
      </c>
      <c r="D5407" s="18">
        <v>825</v>
      </c>
      <c r="F5407" s="4"/>
    </row>
    <row r="5408" spans="2:6" ht="15" x14ac:dyDescent="0.25">
      <c r="B5408" s="17">
        <v>6624</v>
      </c>
      <c r="C5408" s="17" t="s">
        <v>2334</v>
      </c>
      <c r="D5408" s="18">
        <v>819</v>
      </c>
      <c r="F5408" s="4"/>
    </row>
    <row r="5409" spans="2:6" ht="15" x14ac:dyDescent="0.25">
      <c r="B5409" s="17">
        <v>6625</v>
      </c>
      <c r="C5409" s="17" t="s">
        <v>2333</v>
      </c>
      <c r="D5409" s="18">
        <v>819</v>
      </c>
      <c r="F5409" s="4"/>
    </row>
    <row r="5410" spans="2:6" ht="15" x14ac:dyDescent="0.25">
      <c r="B5410" s="17">
        <v>6626</v>
      </c>
      <c r="C5410" s="17" t="s">
        <v>2332</v>
      </c>
      <c r="D5410" s="18">
        <v>787</v>
      </c>
      <c r="F5410" s="4"/>
    </row>
    <row r="5411" spans="2:6" ht="15" x14ac:dyDescent="0.25">
      <c r="B5411" s="17">
        <v>6627</v>
      </c>
      <c r="C5411" s="17" t="s">
        <v>2331</v>
      </c>
      <c r="D5411" s="18">
        <v>792</v>
      </c>
      <c r="F5411" s="4"/>
    </row>
    <row r="5412" spans="2:6" ht="15" x14ac:dyDescent="0.25">
      <c r="B5412" s="17">
        <v>6628</v>
      </c>
      <c r="C5412" s="17" t="s">
        <v>2330</v>
      </c>
      <c r="D5412" s="18">
        <v>802</v>
      </c>
      <c r="F5412" s="4"/>
    </row>
    <row r="5413" spans="2:6" ht="15" x14ac:dyDescent="0.25">
      <c r="B5413" s="17">
        <v>6629</v>
      </c>
      <c r="C5413" s="17" t="s">
        <v>2329</v>
      </c>
      <c r="D5413" s="18">
        <v>789</v>
      </c>
      <c r="F5413" s="4"/>
    </row>
    <row r="5414" spans="2:6" ht="15" x14ac:dyDescent="0.25">
      <c r="B5414" s="17">
        <v>6630</v>
      </c>
      <c r="C5414" s="17" t="s">
        <v>191</v>
      </c>
      <c r="D5414" s="18">
        <v>809</v>
      </c>
      <c r="F5414" s="4"/>
    </row>
    <row r="5415" spans="2:6" ht="15" x14ac:dyDescent="0.25">
      <c r="B5415" s="17">
        <v>6631</v>
      </c>
      <c r="C5415" s="17" t="s">
        <v>2328</v>
      </c>
      <c r="D5415" s="18">
        <v>819</v>
      </c>
      <c r="F5415" s="4"/>
    </row>
    <row r="5416" spans="2:6" ht="15" x14ac:dyDescent="0.25">
      <c r="B5416" s="17">
        <v>6632</v>
      </c>
      <c r="C5416" s="17" t="s">
        <v>778</v>
      </c>
      <c r="D5416" s="18">
        <v>839</v>
      </c>
      <c r="F5416" s="4"/>
    </row>
    <row r="5417" spans="2:6" ht="15" x14ac:dyDescent="0.25">
      <c r="B5417" s="17">
        <v>6633</v>
      </c>
      <c r="C5417" s="17" t="s">
        <v>2327</v>
      </c>
      <c r="D5417" s="18">
        <v>833</v>
      </c>
      <c r="F5417" s="4"/>
    </row>
    <row r="5418" spans="2:6" ht="15" x14ac:dyDescent="0.25">
      <c r="B5418" s="17">
        <v>6634</v>
      </c>
      <c r="C5418" s="17" t="s">
        <v>2326</v>
      </c>
      <c r="D5418" s="18">
        <v>858</v>
      </c>
      <c r="F5418" s="4"/>
    </row>
    <row r="5419" spans="2:6" ht="15" x14ac:dyDescent="0.25">
      <c r="B5419" s="17">
        <v>6635</v>
      </c>
      <c r="C5419" s="17" t="s">
        <v>994</v>
      </c>
      <c r="D5419" s="18">
        <v>696</v>
      </c>
      <c r="F5419" s="4"/>
    </row>
    <row r="5420" spans="2:6" ht="15" x14ac:dyDescent="0.25">
      <c r="B5420" s="17">
        <v>6636</v>
      </c>
      <c r="C5420" s="17" t="s">
        <v>2325</v>
      </c>
      <c r="D5420" s="18">
        <v>692</v>
      </c>
      <c r="F5420" s="4"/>
    </row>
    <row r="5421" spans="2:6" ht="15" x14ac:dyDescent="0.25">
      <c r="B5421" s="17">
        <v>6637</v>
      </c>
      <c r="C5421" s="17" t="s">
        <v>2324</v>
      </c>
      <c r="D5421" s="18">
        <v>702</v>
      </c>
      <c r="F5421" s="4"/>
    </row>
    <row r="5422" spans="2:6" ht="15" x14ac:dyDescent="0.25">
      <c r="B5422" s="17">
        <v>6638</v>
      </c>
      <c r="C5422" s="17" t="s">
        <v>2323</v>
      </c>
      <c r="D5422" s="18">
        <v>766</v>
      </c>
      <c r="F5422" s="4"/>
    </row>
    <row r="5423" spans="2:6" ht="15" x14ac:dyDescent="0.25">
      <c r="B5423" s="17">
        <v>6639</v>
      </c>
      <c r="C5423" s="17" t="s">
        <v>2322</v>
      </c>
      <c r="D5423" s="18">
        <v>758</v>
      </c>
      <c r="F5423" s="4"/>
    </row>
    <row r="5424" spans="2:6" ht="15" x14ac:dyDescent="0.25">
      <c r="B5424" s="17">
        <v>6640</v>
      </c>
      <c r="C5424" s="17" t="s">
        <v>2321</v>
      </c>
      <c r="D5424" s="18">
        <v>768</v>
      </c>
      <c r="F5424" s="4"/>
    </row>
    <row r="5425" spans="2:6" ht="15" x14ac:dyDescent="0.25">
      <c r="B5425" s="17">
        <v>6641</v>
      </c>
      <c r="C5425" s="17" t="s">
        <v>2320</v>
      </c>
      <c r="D5425" s="18">
        <v>806</v>
      </c>
      <c r="F5425" s="4"/>
    </row>
    <row r="5426" spans="2:6" ht="15" x14ac:dyDescent="0.25">
      <c r="B5426" s="17">
        <v>6642</v>
      </c>
      <c r="C5426" s="17" t="s">
        <v>1660</v>
      </c>
      <c r="D5426" s="18">
        <v>801</v>
      </c>
      <c r="F5426" s="4"/>
    </row>
    <row r="5427" spans="2:6" ht="15" x14ac:dyDescent="0.25">
      <c r="B5427" s="17">
        <v>6643</v>
      </c>
      <c r="C5427" s="17" t="s">
        <v>2319</v>
      </c>
      <c r="D5427" s="18">
        <v>786</v>
      </c>
      <c r="F5427" s="4"/>
    </row>
    <row r="5428" spans="2:6" ht="15" x14ac:dyDescent="0.25">
      <c r="B5428" s="17">
        <v>6644</v>
      </c>
      <c r="C5428" s="17" t="s">
        <v>2318</v>
      </c>
      <c r="D5428" s="18">
        <v>786</v>
      </c>
      <c r="F5428" s="4"/>
    </row>
    <row r="5429" spans="2:6" ht="15" x14ac:dyDescent="0.25">
      <c r="B5429" s="17">
        <v>6645</v>
      </c>
      <c r="C5429" s="17" t="s">
        <v>2317</v>
      </c>
      <c r="D5429" s="18">
        <v>799</v>
      </c>
      <c r="F5429" s="4"/>
    </row>
    <row r="5430" spans="2:6" ht="15" x14ac:dyDescent="0.25">
      <c r="B5430" s="17">
        <v>6646</v>
      </c>
      <c r="C5430" s="17" t="s">
        <v>2316</v>
      </c>
      <c r="D5430" s="18">
        <v>818</v>
      </c>
      <c r="F5430" s="4"/>
    </row>
    <row r="5431" spans="2:6" ht="15" x14ac:dyDescent="0.25">
      <c r="B5431" s="17">
        <v>6647</v>
      </c>
      <c r="C5431" s="17" t="s">
        <v>2315</v>
      </c>
      <c r="D5431" s="18">
        <v>830</v>
      </c>
      <c r="F5431" s="4"/>
    </row>
    <row r="5432" spans="2:6" ht="15" x14ac:dyDescent="0.25">
      <c r="B5432" s="17">
        <v>6648</v>
      </c>
      <c r="C5432" s="17" t="s">
        <v>2314</v>
      </c>
      <c r="D5432" s="18">
        <v>815</v>
      </c>
      <c r="F5432" s="4"/>
    </row>
    <row r="5433" spans="2:6" ht="15" x14ac:dyDescent="0.25">
      <c r="B5433" s="17">
        <v>6649</v>
      </c>
      <c r="C5433" s="17" t="s">
        <v>2313</v>
      </c>
      <c r="D5433" s="18">
        <v>797</v>
      </c>
      <c r="F5433" s="4"/>
    </row>
    <row r="5434" spans="2:6" ht="15" x14ac:dyDescent="0.25">
      <c r="B5434" s="17">
        <v>6650</v>
      </c>
      <c r="C5434" s="17" t="s">
        <v>2312</v>
      </c>
      <c r="D5434" s="18">
        <v>790</v>
      </c>
      <c r="F5434" s="4"/>
    </row>
    <row r="5435" spans="2:6" ht="15" x14ac:dyDescent="0.25">
      <c r="B5435" s="17">
        <v>6651</v>
      </c>
      <c r="C5435" s="17" t="s">
        <v>2311</v>
      </c>
      <c r="D5435" s="18">
        <v>789</v>
      </c>
      <c r="F5435" s="4"/>
    </row>
    <row r="5436" spans="2:6" ht="15" x14ac:dyDescent="0.25">
      <c r="B5436" s="17">
        <v>6652</v>
      </c>
      <c r="C5436" s="17" t="s">
        <v>2310</v>
      </c>
      <c r="D5436" s="18">
        <v>792</v>
      </c>
      <c r="F5436" s="4"/>
    </row>
    <row r="5437" spans="2:6" ht="15" x14ac:dyDescent="0.25">
      <c r="B5437" s="17">
        <v>6653</v>
      </c>
      <c r="C5437" s="17" t="s">
        <v>2309</v>
      </c>
      <c r="D5437" s="18">
        <v>796</v>
      </c>
      <c r="F5437" s="4"/>
    </row>
    <row r="5438" spans="2:6" ht="15" x14ac:dyDescent="0.25">
      <c r="B5438" s="17">
        <v>6654</v>
      </c>
      <c r="C5438" s="17" t="s">
        <v>2308</v>
      </c>
      <c r="D5438" s="18">
        <v>803</v>
      </c>
      <c r="F5438" s="4"/>
    </row>
    <row r="5439" spans="2:6" ht="15" x14ac:dyDescent="0.25">
      <c r="B5439" s="17">
        <v>6655</v>
      </c>
      <c r="C5439" s="17" t="s">
        <v>2307</v>
      </c>
      <c r="D5439" s="18">
        <v>807</v>
      </c>
      <c r="F5439" s="4"/>
    </row>
    <row r="5440" spans="2:6" ht="15" x14ac:dyDescent="0.25">
      <c r="B5440" s="17">
        <v>6656</v>
      </c>
      <c r="C5440" s="17" t="s">
        <v>1082</v>
      </c>
      <c r="D5440" s="18">
        <v>787</v>
      </c>
      <c r="F5440" s="4"/>
    </row>
    <row r="5441" spans="2:6" ht="15" x14ac:dyDescent="0.25">
      <c r="B5441" s="17">
        <v>6657</v>
      </c>
      <c r="C5441" s="17" t="s">
        <v>121</v>
      </c>
      <c r="D5441" s="18">
        <v>811</v>
      </c>
      <c r="F5441" s="4"/>
    </row>
    <row r="5442" spans="2:6" ht="15" x14ac:dyDescent="0.25">
      <c r="B5442" s="17">
        <v>6658</v>
      </c>
      <c r="C5442" s="17" t="s">
        <v>2306</v>
      </c>
      <c r="D5442" s="18">
        <v>817</v>
      </c>
      <c r="F5442" s="4"/>
    </row>
    <row r="5443" spans="2:6" ht="15" x14ac:dyDescent="0.25">
      <c r="B5443" s="17">
        <v>6659</v>
      </c>
      <c r="C5443" s="17" t="s">
        <v>2305</v>
      </c>
      <c r="D5443" s="18">
        <v>810</v>
      </c>
      <c r="F5443" s="4"/>
    </row>
    <row r="5444" spans="2:6" ht="15" x14ac:dyDescent="0.25">
      <c r="B5444" s="17">
        <v>6660</v>
      </c>
      <c r="C5444" s="17" t="s">
        <v>2304</v>
      </c>
      <c r="D5444" s="18">
        <v>785</v>
      </c>
      <c r="F5444" s="4"/>
    </row>
    <row r="5445" spans="2:6" ht="15" x14ac:dyDescent="0.25">
      <c r="B5445" s="17">
        <v>6661</v>
      </c>
      <c r="C5445" s="17" t="s">
        <v>2303</v>
      </c>
      <c r="D5445" s="18">
        <v>815</v>
      </c>
      <c r="F5445" s="4"/>
    </row>
    <row r="5446" spans="2:6" ht="15" x14ac:dyDescent="0.25">
      <c r="B5446" s="17">
        <v>6662</v>
      </c>
      <c r="C5446" s="17" t="s">
        <v>2302</v>
      </c>
      <c r="D5446" s="18">
        <v>802</v>
      </c>
      <c r="F5446" s="4"/>
    </row>
    <row r="5447" spans="2:6" ht="15" x14ac:dyDescent="0.25">
      <c r="B5447" s="17">
        <v>6663</v>
      </c>
      <c r="C5447" s="17" t="s">
        <v>2301</v>
      </c>
      <c r="D5447" s="18">
        <v>809</v>
      </c>
      <c r="F5447" s="4"/>
    </row>
    <row r="5448" spans="2:6" ht="15" x14ac:dyDescent="0.25">
      <c r="B5448" s="17">
        <v>6664</v>
      </c>
      <c r="C5448" s="17" t="s">
        <v>2300</v>
      </c>
      <c r="D5448" s="18">
        <v>825</v>
      </c>
      <c r="F5448" s="4"/>
    </row>
    <row r="5449" spans="2:6" ht="15" x14ac:dyDescent="0.25">
      <c r="B5449" s="17">
        <v>6665</v>
      </c>
      <c r="C5449" s="17" t="s">
        <v>904</v>
      </c>
      <c r="D5449" s="18">
        <v>824</v>
      </c>
      <c r="F5449" s="4"/>
    </row>
    <row r="5450" spans="2:6" ht="15" x14ac:dyDescent="0.25">
      <c r="B5450" s="17">
        <v>6666</v>
      </c>
      <c r="C5450" s="17" t="s">
        <v>2299</v>
      </c>
      <c r="D5450" s="18">
        <v>827</v>
      </c>
      <c r="F5450" s="4"/>
    </row>
    <row r="5451" spans="2:6" ht="15" x14ac:dyDescent="0.25">
      <c r="B5451" s="17">
        <v>6667</v>
      </c>
      <c r="C5451" s="17" t="s">
        <v>2298</v>
      </c>
      <c r="D5451" s="18">
        <v>824</v>
      </c>
      <c r="F5451" s="4"/>
    </row>
    <row r="5452" spans="2:6" ht="15" x14ac:dyDescent="0.25">
      <c r="B5452" s="17">
        <v>6668</v>
      </c>
      <c r="C5452" s="17" t="s">
        <v>2297</v>
      </c>
      <c r="D5452" s="18">
        <v>825</v>
      </c>
      <c r="F5452" s="4"/>
    </row>
    <row r="5453" spans="2:6" ht="15" x14ac:dyDescent="0.25">
      <c r="B5453" s="17">
        <v>6669</v>
      </c>
      <c r="C5453" s="17" t="s">
        <v>2296</v>
      </c>
      <c r="D5453" s="18">
        <v>812</v>
      </c>
      <c r="F5453" s="4"/>
    </row>
    <row r="5454" spans="2:6" ht="15" x14ac:dyDescent="0.25">
      <c r="B5454" s="17">
        <v>6670</v>
      </c>
      <c r="C5454" s="17" t="s">
        <v>2295</v>
      </c>
      <c r="D5454" s="18">
        <v>806</v>
      </c>
      <c r="F5454" s="4"/>
    </row>
    <row r="5455" spans="2:6" ht="15" x14ac:dyDescent="0.25">
      <c r="B5455" s="17">
        <v>6671</v>
      </c>
      <c r="C5455" s="17" t="s">
        <v>2294</v>
      </c>
      <c r="D5455" s="18">
        <v>806</v>
      </c>
      <c r="F5455" s="4"/>
    </row>
    <row r="5456" spans="2:6" ht="15" x14ac:dyDescent="0.25">
      <c r="B5456" s="17">
        <v>6672</v>
      </c>
      <c r="C5456" s="17" t="s">
        <v>2293</v>
      </c>
      <c r="D5456" s="18">
        <v>800</v>
      </c>
      <c r="F5456" s="4"/>
    </row>
    <row r="5457" spans="2:6" ht="15" x14ac:dyDescent="0.25">
      <c r="B5457" s="17">
        <v>6673</v>
      </c>
      <c r="C5457" s="17" t="s">
        <v>2292</v>
      </c>
      <c r="D5457" s="18">
        <v>776</v>
      </c>
      <c r="F5457" s="4"/>
    </row>
    <row r="5458" spans="2:6" ht="15" x14ac:dyDescent="0.25">
      <c r="B5458" s="17">
        <v>6674</v>
      </c>
      <c r="C5458" s="17" t="s">
        <v>2291</v>
      </c>
      <c r="D5458" s="18">
        <v>804</v>
      </c>
      <c r="F5458" s="4"/>
    </row>
    <row r="5459" spans="2:6" ht="15" x14ac:dyDescent="0.25">
      <c r="B5459" s="17">
        <v>6675</v>
      </c>
      <c r="C5459" s="17" t="s">
        <v>2290</v>
      </c>
      <c r="D5459" s="18">
        <v>783</v>
      </c>
      <c r="F5459" s="4"/>
    </row>
    <row r="5460" spans="2:6" ht="15" x14ac:dyDescent="0.25">
      <c r="B5460" s="17">
        <v>6676</v>
      </c>
      <c r="C5460" s="17" t="s">
        <v>2289</v>
      </c>
      <c r="D5460" s="18">
        <v>792</v>
      </c>
      <c r="F5460" s="4"/>
    </row>
    <row r="5461" spans="2:6" ht="15" x14ac:dyDescent="0.25">
      <c r="B5461" s="17">
        <v>6677</v>
      </c>
      <c r="C5461" s="17" t="s">
        <v>2288</v>
      </c>
      <c r="D5461" s="18">
        <v>779</v>
      </c>
      <c r="F5461" s="4"/>
    </row>
    <row r="5462" spans="2:6" ht="15" x14ac:dyDescent="0.25">
      <c r="B5462" s="17">
        <v>6678</v>
      </c>
      <c r="C5462" s="17" t="s">
        <v>2287</v>
      </c>
      <c r="D5462" s="18">
        <v>788</v>
      </c>
      <c r="F5462" s="4"/>
    </row>
    <row r="5463" spans="2:6" ht="15" x14ac:dyDescent="0.25">
      <c r="B5463" s="17">
        <v>6701</v>
      </c>
      <c r="C5463" s="17" t="s">
        <v>2286</v>
      </c>
      <c r="D5463" s="18">
        <v>771</v>
      </c>
      <c r="F5463" s="4"/>
    </row>
    <row r="5464" spans="2:6" ht="15" x14ac:dyDescent="0.25">
      <c r="B5464" s="17">
        <v>6702</v>
      </c>
      <c r="C5464" s="17" t="s">
        <v>2285</v>
      </c>
      <c r="D5464" s="18">
        <v>796</v>
      </c>
      <c r="F5464" s="4"/>
    </row>
    <row r="5465" spans="2:6" ht="15" x14ac:dyDescent="0.25">
      <c r="B5465" s="17">
        <v>6703</v>
      </c>
      <c r="C5465" s="17" t="s">
        <v>2284</v>
      </c>
      <c r="D5465" s="18">
        <v>776</v>
      </c>
      <c r="F5465" s="4"/>
    </row>
    <row r="5466" spans="2:6" ht="15" x14ac:dyDescent="0.25">
      <c r="B5466" s="17">
        <v>6704</v>
      </c>
      <c r="C5466" s="17" t="s">
        <v>1461</v>
      </c>
      <c r="D5466" s="18">
        <v>748</v>
      </c>
      <c r="F5466" s="4"/>
    </row>
    <row r="5467" spans="2:6" ht="15" x14ac:dyDescent="0.25">
      <c r="B5467" s="17">
        <v>6705</v>
      </c>
      <c r="C5467" s="17" t="s">
        <v>2283</v>
      </c>
      <c r="D5467" s="18">
        <v>759</v>
      </c>
      <c r="F5467" s="4"/>
    </row>
    <row r="5468" spans="2:6" ht="15" x14ac:dyDescent="0.25">
      <c r="B5468" s="17">
        <v>6706</v>
      </c>
      <c r="C5468" s="17" t="s">
        <v>2282</v>
      </c>
      <c r="D5468" s="18">
        <v>723</v>
      </c>
      <c r="F5468" s="4"/>
    </row>
    <row r="5469" spans="2:6" ht="15" x14ac:dyDescent="0.25">
      <c r="B5469" s="17">
        <v>6707</v>
      </c>
      <c r="C5469" s="17" t="s">
        <v>2281</v>
      </c>
      <c r="D5469" s="18">
        <v>720</v>
      </c>
      <c r="F5469" s="4"/>
    </row>
    <row r="5470" spans="2:6" ht="15" x14ac:dyDescent="0.25">
      <c r="B5470" s="17">
        <v>6708</v>
      </c>
      <c r="C5470" s="17" t="s">
        <v>2280</v>
      </c>
      <c r="D5470" s="18">
        <v>674</v>
      </c>
      <c r="F5470" s="4"/>
    </row>
    <row r="5471" spans="2:6" ht="15" x14ac:dyDescent="0.25">
      <c r="B5471" s="17">
        <v>6709</v>
      </c>
      <c r="C5471" s="17" t="s">
        <v>2279</v>
      </c>
      <c r="D5471" s="18">
        <v>714</v>
      </c>
      <c r="F5471" s="4"/>
    </row>
    <row r="5472" spans="2:6" ht="15" x14ac:dyDescent="0.25">
      <c r="B5472" s="17">
        <v>6710</v>
      </c>
      <c r="C5472" s="17" t="s">
        <v>2278</v>
      </c>
      <c r="D5472" s="18">
        <v>704</v>
      </c>
      <c r="F5472" s="4"/>
    </row>
    <row r="5473" spans="2:6" ht="15" x14ac:dyDescent="0.25">
      <c r="B5473" s="17">
        <v>6711</v>
      </c>
      <c r="C5473" s="17" t="s">
        <v>2277</v>
      </c>
      <c r="D5473" s="18">
        <v>721</v>
      </c>
      <c r="F5473" s="4"/>
    </row>
    <row r="5474" spans="2:6" ht="15" x14ac:dyDescent="0.25">
      <c r="B5474" s="17">
        <v>6712</v>
      </c>
      <c r="C5474" s="17" t="s">
        <v>2276</v>
      </c>
      <c r="D5474" s="18">
        <v>715</v>
      </c>
      <c r="F5474" s="4"/>
    </row>
    <row r="5475" spans="2:6" ht="15" x14ac:dyDescent="0.25">
      <c r="B5475" s="17">
        <v>6713</v>
      </c>
      <c r="C5475" s="17" t="s">
        <v>653</v>
      </c>
      <c r="D5475" s="18">
        <v>747</v>
      </c>
      <c r="F5475" s="4"/>
    </row>
    <row r="5476" spans="2:6" ht="15" x14ac:dyDescent="0.25">
      <c r="B5476" s="17">
        <v>6714</v>
      </c>
      <c r="C5476" s="17" t="s">
        <v>2275</v>
      </c>
      <c r="D5476" s="18">
        <v>729</v>
      </c>
      <c r="F5476" s="4"/>
    </row>
    <row r="5477" spans="2:6" ht="15" x14ac:dyDescent="0.25">
      <c r="B5477" s="17">
        <v>6715</v>
      </c>
      <c r="C5477" s="17" t="s">
        <v>2274</v>
      </c>
      <c r="D5477" s="18">
        <v>688</v>
      </c>
      <c r="F5477" s="4"/>
    </row>
    <row r="5478" spans="2:6" ht="15" x14ac:dyDescent="0.25">
      <c r="B5478" s="17">
        <v>6716</v>
      </c>
      <c r="C5478" s="17" t="s">
        <v>2273</v>
      </c>
      <c r="D5478" s="18">
        <v>694</v>
      </c>
      <c r="F5478" s="4"/>
    </row>
    <row r="5479" spans="2:6" ht="15" x14ac:dyDescent="0.25">
      <c r="B5479" s="17">
        <v>6717</v>
      </c>
      <c r="C5479" s="17" t="s">
        <v>2272</v>
      </c>
      <c r="D5479" s="18">
        <v>661</v>
      </c>
      <c r="F5479" s="4"/>
    </row>
    <row r="5480" spans="2:6" ht="15" x14ac:dyDescent="0.25">
      <c r="B5480" s="17">
        <v>6718</v>
      </c>
      <c r="C5480" s="17" t="s">
        <v>2271</v>
      </c>
      <c r="D5480" s="18">
        <v>663</v>
      </c>
      <c r="F5480" s="4"/>
    </row>
    <row r="5481" spans="2:6" ht="15" x14ac:dyDescent="0.25">
      <c r="B5481" s="17">
        <v>6719</v>
      </c>
      <c r="C5481" s="17" t="s">
        <v>2270</v>
      </c>
      <c r="D5481" s="18">
        <v>699</v>
      </c>
      <c r="F5481" s="4"/>
    </row>
    <row r="5482" spans="2:6" ht="15" x14ac:dyDescent="0.25">
      <c r="B5482" s="17">
        <v>6720</v>
      </c>
      <c r="C5482" s="17" t="s">
        <v>2269</v>
      </c>
      <c r="D5482" s="18">
        <v>730</v>
      </c>
      <c r="F5482" s="4"/>
    </row>
    <row r="5483" spans="2:6" ht="15" x14ac:dyDescent="0.25">
      <c r="B5483" s="17">
        <v>6721</v>
      </c>
      <c r="C5483" s="17" t="s">
        <v>2268</v>
      </c>
      <c r="D5483" s="18">
        <v>698</v>
      </c>
      <c r="F5483" s="4"/>
    </row>
    <row r="5484" spans="2:6" ht="15" x14ac:dyDescent="0.25">
      <c r="B5484" s="17">
        <v>6722</v>
      </c>
      <c r="C5484" s="17" t="s">
        <v>2267</v>
      </c>
      <c r="D5484" s="18">
        <v>651</v>
      </c>
      <c r="F5484" s="4"/>
    </row>
    <row r="5485" spans="2:6" ht="15" x14ac:dyDescent="0.25">
      <c r="B5485" s="17">
        <v>6723</v>
      </c>
      <c r="C5485" s="17" t="s">
        <v>2266</v>
      </c>
      <c r="D5485" s="18">
        <v>650</v>
      </c>
      <c r="F5485" s="4"/>
    </row>
    <row r="5486" spans="2:6" ht="15" x14ac:dyDescent="0.25">
      <c r="B5486" s="17">
        <v>6724</v>
      </c>
      <c r="C5486" s="17" t="s">
        <v>2265</v>
      </c>
      <c r="D5486" s="18">
        <v>657</v>
      </c>
      <c r="F5486" s="4"/>
    </row>
    <row r="5487" spans="2:6" ht="15" x14ac:dyDescent="0.25">
      <c r="B5487" s="17">
        <v>6725</v>
      </c>
      <c r="C5487" s="17" t="s">
        <v>2264</v>
      </c>
      <c r="D5487" s="18">
        <v>741</v>
      </c>
      <c r="F5487" s="4"/>
    </row>
    <row r="5488" spans="2:6" ht="15" x14ac:dyDescent="0.25">
      <c r="B5488" s="17">
        <v>6726</v>
      </c>
      <c r="C5488" s="17" t="s">
        <v>2263</v>
      </c>
      <c r="D5488" s="18">
        <v>709</v>
      </c>
      <c r="F5488" s="4"/>
    </row>
    <row r="5489" spans="2:6" ht="15" x14ac:dyDescent="0.25">
      <c r="B5489" s="17">
        <v>6727</v>
      </c>
      <c r="C5489" s="17" t="s">
        <v>2262</v>
      </c>
      <c r="D5489" s="18">
        <v>702</v>
      </c>
      <c r="F5489" s="4"/>
    </row>
    <row r="5490" spans="2:6" ht="15" x14ac:dyDescent="0.25">
      <c r="B5490" s="17">
        <v>6728</v>
      </c>
      <c r="C5490" s="17" t="s">
        <v>2261</v>
      </c>
      <c r="D5490" s="18">
        <v>676</v>
      </c>
      <c r="F5490" s="4"/>
    </row>
    <row r="5491" spans="2:6" ht="15" x14ac:dyDescent="0.25">
      <c r="B5491" s="17">
        <v>6729</v>
      </c>
      <c r="C5491" s="17" t="s">
        <v>2260</v>
      </c>
      <c r="D5491" s="18">
        <v>686</v>
      </c>
      <c r="F5491" s="4"/>
    </row>
    <row r="5492" spans="2:6" ht="15" x14ac:dyDescent="0.25">
      <c r="B5492" s="17">
        <v>6730</v>
      </c>
      <c r="C5492" s="17" t="s">
        <v>2259</v>
      </c>
      <c r="D5492" s="18">
        <v>666</v>
      </c>
      <c r="F5492" s="4"/>
    </row>
    <row r="5493" spans="2:6" ht="15" x14ac:dyDescent="0.25">
      <c r="B5493" s="17">
        <v>6731</v>
      </c>
      <c r="C5493" s="17" t="s">
        <v>2258</v>
      </c>
      <c r="D5493" s="18">
        <v>659</v>
      </c>
      <c r="F5493" s="4"/>
    </row>
    <row r="5494" spans="2:6" ht="15" x14ac:dyDescent="0.25">
      <c r="B5494" s="17">
        <v>6732</v>
      </c>
      <c r="C5494" s="17" t="s">
        <v>2257</v>
      </c>
      <c r="D5494" s="18">
        <v>651</v>
      </c>
      <c r="F5494" s="4"/>
    </row>
    <row r="5495" spans="2:6" ht="15" x14ac:dyDescent="0.25">
      <c r="B5495" s="17">
        <v>6733</v>
      </c>
      <c r="C5495" s="17" t="s">
        <v>2256</v>
      </c>
      <c r="D5495" s="18">
        <v>651</v>
      </c>
      <c r="F5495" s="4"/>
    </row>
    <row r="5496" spans="2:6" ht="15" x14ac:dyDescent="0.25">
      <c r="B5496" s="17">
        <v>6734</v>
      </c>
      <c r="C5496" s="17" t="s">
        <v>2255</v>
      </c>
      <c r="D5496" s="18">
        <v>644</v>
      </c>
      <c r="F5496" s="4"/>
    </row>
    <row r="5497" spans="2:6" ht="15" x14ac:dyDescent="0.25">
      <c r="B5497" s="17">
        <v>6735</v>
      </c>
      <c r="C5497" s="17" t="s">
        <v>2254</v>
      </c>
      <c r="D5497" s="18">
        <v>642</v>
      </c>
      <c r="F5497" s="4"/>
    </row>
    <row r="5498" spans="2:6" ht="15" x14ac:dyDescent="0.25">
      <c r="B5498" s="17">
        <v>6736</v>
      </c>
      <c r="C5498" s="17" t="s">
        <v>2253</v>
      </c>
      <c r="D5498" s="18">
        <v>646</v>
      </c>
      <c r="F5498" s="4"/>
    </row>
    <row r="5499" spans="2:6" ht="15" x14ac:dyDescent="0.25">
      <c r="B5499" s="17">
        <v>6737</v>
      </c>
      <c r="C5499" s="17" t="s">
        <v>2252</v>
      </c>
      <c r="D5499" s="18">
        <v>640</v>
      </c>
      <c r="F5499" s="4"/>
    </row>
    <row r="5500" spans="2:6" ht="15" x14ac:dyDescent="0.25">
      <c r="B5500" s="17">
        <v>6738</v>
      </c>
      <c r="C5500" s="17" t="s">
        <v>2251</v>
      </c>
      <c r="D5500" s="18">
        <v>656</v>
      </c>
      <c r="F5500" s="4"/>
    </row>
    <row r="5501" spans="2:6" ht="15" x14ac:dyDescent="0.25">
      <c r="B5501" s="17">
        <v>6739</v>
      </c>
      <c r="C5501" s="17" t="s">
        <v>2250</v>
      </c>
      <c r="D5501" s="18">
        <v>659</v>
      </c>
      <c r="F5501" s="4"/>
    </row>
    <row r="5502" spans="2:6" ht="15" x14ac:dyDescent="0.25">
      <c r="B5502" s="17">
        <v>6740</v>
      </c>
      <c r="C5502" s="17" t="s">
        <v>2249</v>
      </c>
      <c r="D5502" s="18">
        <v>685</v>
      </c>
      <c r="F5502" s="4"/>
    </row>
    <row r="5503" spans="2:6" ht="15" x14ac:dyDescent="0.25">
      <c r="B5503" s="17">
        <v>6741</v>
      </c>
      <c r="C5503" s="17" t="s">
        <v>2248</v>
      </c>
      <c r="D5503" s="18">
        <v>677</v>
      </c>
      <c r="F5503" s="4"/>
    </row>
    <row r="5504" spans="2:6" ht="15" x14ac:dyDescent="0.25">
      <c r="B5504" s="17">
        <v>6742</v>
      </c>
      <c r="C5504" s="17" t="s">
        <v>2247</v>
      </c>
      <c r="D5504" s="18">
        <v>653</v>
      </c>
      <c r="F5504" s="4"/>
    </row>
    <row r="5505" spans="2:6" ht="15" x14ac:dyDescent="0.25">
      <c r="B5505" s="17">
        <v>6743</v>
      </c>
      <c r="C5505" s="17" t="s">
        <v>2246</v>
      </c>
      <c r="D5505" s="18">
        <v>681</v>
      </c>
      <c r="F5505" s="4"/>
    </row>
    <row r="5506" spans="2:6" ht="15" x14ac:dyDescent="0.25">
      <c r="B5506" s="17">
        <v>6744</v>
      </c>
      <c r="C5506" s="17" t="s">
        <v>2245</v>
      </c>
      <c r="D5506" s="18">
        <v>635</v>
      </c>
      <c r="F5506" s="4"/>
    </row>
    <row r="5507" spans="2:6" ht="15" x14ac:dyDescent="0.25">
      <c r="B5507" s="17">
        <v>6745</v>
      </c>
      <c r="C5507" s="17" t="s">
        <v>340</v>
      </c>
      <c r="D5507" s="18">
        <v>641</v>
      </c>
      <c r="F5507" s="4"/>
    </row>
    <row r="5508" spans="2:6" ht="15" x14ac:dyDescent="0.25">
      <c r="B5508" s="17">
        <v>6746</v>
      </c>
      <c r="C5508" s="17" t="s">
        <v>2244</v>
      </c>
      <c r="D5508" s="18">
        <v>643</v>
      </c>
      <c r="F5508" s="4"/>
    </row>
    <row r="5509" spans="2:6" ht="15" x14ac:dyDescent="0.25">
      <c r="B5509" s="17">
        <v>6747</v>
      </c>
      <c r="C5509" s="17" t="s">
        <v>2243</v>
      </c>
      <c r="D5509" s="18">
        <v>640</v>
      </c>
      <c r="F5509" s="4"/>
    </row>
    <row r="5510" spans="2:6" ht="15" x14ac:dyDescent="0.25">
      <c r="B5510" s="17">
        <v>6748</v>
      </c>
      <c r="C5510" s="17" t="s">
        <v>2242</v>
      </c>
      <c r="D5510" s="18">
        <v>654</v>
      </c>
      <c r="F5510" s="4"/>
    </row>
    <row r="5511" spans="2:6" ht="15" x14ac:dyDescent="0.25">
      <c r="B5511" s="17">
        <v>6749</v>
      </c>
      <c r="C5511" s="17" t="s">
        <v>2241</v>
      </c>
      <c r="D5511" s="18">
        <v>643</v>
      </c>
      <c r="F5511" s="4"/>
    </row>
    <row r="5512" spans="2:6" ht="15" x14ac:dyDescent="0.25">
      <c r="B5512" s="17">
        <v>6750</v>
      </c>
      <c r="C5512" s="17" t="s">
        <v>2240</v>
      </c>
      <c r="D5512" s="18">
        <v>638</v>
      </c>
      <c r="F5512" s="4"/>
    </row>
    <row r="5513" spans="2:6" ht="15" x14ac:dyDescent="0.25">
      <c r="B5513" s="17">
        <v>6751</v>
      </c>
      <c r="C5513" s="17" t="s">
        <v>2239</v>
      </c>
      <c r="D5513" s="18">
        <v>629</v>
      </c>
      <c r="F5513" s="4"/>
    </row>
    <row r="5514" spans="2:6" ht="15" x14ac:dyDescent="0.25">
      <c r="B5514" s="17">
        <v>6752</v>
      </c>
      <c r="C5514" s="17" t="s">
        <v>2238</v>
      </c>
      <c r="D5514" s="18">
        <v>650</v>
      </c>
      <c r="F5514" s="4"/>
    </row>
    <row r="5515" spans="2:6" ht="15" x14ac:dyDescent="0.25">
      <c r="B5515" s="17">
        <v>6753</v>
      </c>
      <c r="C5515" s="17" t="s">
        <v>2237</v>
      </c>
      <c r="D5515" s="18">
        <v>739</v>
      </c>
      <c r="F5515" s="4"/>
    </row>
    <row r="5516" spans="2:6" ht="15" x14ac:dyDescent="0.25">
      <c r="B5516" s="17">
        <v>6754</v>
      </c>
      <c r="C5516" s="17" t="s">
        <v>2236</v>
      </c>
      <c r="D5516" s="18">
        <v>690</v>
      </c>
      <c r="F5516" s="4"/>
    </row>
    <row r="5517" spans="2:6" ht="15" x14ac:dyDescent="0.25">
      <c r="B5517" s="17">
        <v>6755</v>
      </c>
      <c r="C5517" s="17" t="s">
        <v>2235</v>
      </c>
      <c r="D5517" s="18">
        <v>764</v>
      </c>
      <c r="F5517" s="4"/>
    </row>
    <row r="5518" spans="2:6" ht="15" x14ac:dyDescent="0.25">
      <c r="B5518" s="17">
        <v>6756</v>
      </c>
      <c r="C5518" s="17" t="s">
        <v>2234</v>
      </c>
      <c r="D5518" s="18">
        <v>674</v>
      </c>
      <c r="F5518" s="4"/>
    </row>
    <row r="5519" spans="2:6" ht="15" x14ac:dyDescent="0.25">
      <c r="B5519" s="17">
        <v>6757</v>
      </c>
      <c r="C5519" s="17" t="s">
        <v>2233</v>
      </c>
      <c r="D5519" s="18">
        <v>665</v>
      </c>
      <c r="F5519" s="4"/>
    </row>
    <row r="5520" spans="2:6" ht="15" x14ac:dyDescent="0.25">
      <c r="B5520" s="17">
        <v>6758</v>
      </c>
      <c r="C5520" s="17" t="s">
        <v>2232</v>
      </c>
      <c r="D5520" s="18">
        <v>671</v>
      </c>
      <c r="F5520" s="4"/>
    </row>
    <row r="5521" spans="2:6" ht="15" x14ac:dyDescent="0.25">
      <c r="B5521" s="17">
        <v>6759</v>
      </c>
      <c r="C5521" s="17" t="s">
        <v>2231</v>
      </c>
      <c r="D5521" s="18">
        <v>682</v>
      </c>
      <c r="F5521" s="4"/>
    </row>
    <row r="5522" spans="2:6" ht="15" x14ac:dyDescent="0.25">
      <c r="B5522" s="17">
        <v>6760</v>
      </c>
      <c r="C5522" s="17" t="s">
        <v>2230</v>
      </c>
      <c r="D5522" s="18">
        <v>677</v>
      </c>
      <c r="F5522" s="4"/>
    </row>
    <row r="5523" spans="2:6" ht="15" x14ac:dyDescent="0.25">
      <c r="B5523" s="17">
        <v>6761</v>
      </c>
      <c r="C5523" s="17" t="s">
        <v>2229</v>
      </c>
      <c r="D5523" s="18">
        <v>735</v>
      </c>
      <c r="F5523" s="4"/>
    </row>
    <row r="5524" spans="2:6" ht="15" x14ac:dyDescent="0.25">
      <c r="B5524" s="17">
        <v>6762</v>
      </c>
      <c r="C5524" s="17" t="s">
        <v>2228</v>
      </c>
      <c r="D5524" s="18">
        <v>690</v>
      </c>
      <c r="F5524" s="4"/>
    </row>
    <row r="5525" spans="2:6" ht="15" x14ac:dyDescent="0.25">
      <c r="B5525" s="17">
        <v>6763</v>
      </c>
      <c r="C5525" s="17" t="s">
        <v>2227</v>
      </c>
      <c r="D5525" s="18">
        <v>754</v>
      </c>
      <c r="F5525" s="4"/>
    </row>
    <row r="5526" spans="2:6" ht="15" x14ac:dyDescent="0.25">
      <c r="B5526" s="17">
        <v>6764</v>
      </c>
      <c r="C5526" s="17" t="s">
        <v>1688</v>
      </c>
      <c r="D5526" s="18">
        <v>724</v>
      </c>
      <c r="F5526" s="4"/>
    </row>
    <row r="5527" spans="2:6" ht="15" x14ac:dyDescent="0.25">
      <c r="B5527" s="17">
        <v>6765</v>
      </c>
      <c r="C5527" s="17" t="s">
        <v>2226</v>
      </c>
      <c r="D5527" s="18">
        <v>730</v>
      </c>
      <c r="F5527" s="4"/>
    </row>
    <row r="5528" spans="2:6" ht="15" x14ac:dyDescent="0.25">
      <c r="B5528" s="17">
        <v>6766</v>
      </c>
      <c r="C5528" s="17" t="s">
        <v>2225</v>
      </c>
      <c r="D5528" s="18">
        <v>720</v>
      </c>
      <c r="F5528" s="4"/>
    </row>
    <row r="5529" spans="2:6" ht="15" x14ac:dyDescent="0.25">
      <c r="B5529" s="17">
        <v>6767</v>
      </c>
      <c r="C5529" s="17" t="s">
        <v>2224</v>
      </c>
      <c r="D5529" s="18">
        <v>712</v>
      </c>
      <c r="F5529" s="4"/>
    </row>
    <row r="5530" spans="2:6" ht="15" x14ac:dyDescent="0.25">
      <c r="B5530" s="17">
        <v>6768</v>
      </c>
      <c r="C5530" s="17" t="s">
        <v>2223</v>
      </c>
      <c r="D5530" s="18">
        <v>723</v>
      </c>
      <c r="F5530" s="4"/>
    </row>
    <row r="5531" spans="2:6" ht="15" x14ac:dyDescent="0.25">
      <c r="B5531" s="17">
        <v>6769</v>
      </c>
      <c r="C5531" s="17" t="s">
        <v>2222</v>
      </c>
      <c r="D5531" s="18">
        <v>701</v>
      </c>
      <c r="F5531" s="4"/>
    </row>
    <row r="5532" spans="2:6" ht="15" x14ac:dyDescent="0.25">
      <c r="B5532" s="17">
        <v>6770</v>
      </c>
      <c r="C5532" s="17" t="s">
        <v>2221</v>
      </c>
      <c r="D5532" s="18">
        <v>718</v>
      </c>
      <c r="F5532" s="4"/>
    </row>
    <row r="5533" spans="2:6" ht="15" x14ac:dyDescent="0.25">
      <c r="B5533" s="17">
        <v>6771</v>
      </c>
      <c r="C5533" s="17" t="s">
        <v>2220</v>
      </c>
      <c r="D5533" s="18">
        <v>718</v>
      </c>
      <c r="F5533" s="4"/>
    </row>
    <row r="5534" spans="2:6" ht="15" x14ac:dyDescent="0.25">
      <c r="B5534" s="17">
        <v>6772</v>
      </c>
      <c r="C5534" s="17" t="s">
        <v>1118</v>
      </c>
      <c r="D5534" s="18">
        <v>711</v>
      </c>
      <c r="F5534" s="4"/>
    </row>
    <row r="5535" spans="2:6" ht="15" x14ac:dyDescent="0.25">
      <c r="B5535" s="17">
        <v>6773</v>
      </c>
      <c r="C5535" s="17" t="s">
        <v>2219</v>
      </c>
      <c r="D5535" s="18">
        <v>675</v>
      </c>
      <c r="F5535" s="4"/>
    </row>
    <row r="5536" spans="2:6" ht="15" x14ac:dyDescent="0.25">
      <c r="B5536" s="17">
        <v>6774</v>
      </c>
      <c r="C5536" s="17" t="s">
        <v>2218</v>
      </c>
      <c r="D5536" s="18">
        <v>702</v>
      </c>
      <c r="F5536" s="4"/>
    </row>
    <row r="5537" spans="2:6" ht="15" x14ac:dyDescent="0.25">
      <c r="B5537" s="17">
        <v>6775</v>
      </c>
      <c r="C5537" s="17" t="s">
        <v>2217</v>
      </c>
      <c r="D5537" s="18">
        <v>698</v>
      </c>
      <c r="F5537" s="4"/>
    </row>
    <row r="5538" spans="2:6" ht="15" x14ac:dyDescent="0.25">
      <c r="B5538" s="17">
        <v>6776</v>
      </c>
      <c r="C5538" s="17" t="s">
        <v>2216</v>
      </c>
      <c r="D5538" s="18">
        <v>670</v>
      </c>
      <c r="F5538" s="4"/>
    </row>
    <row r="5539" spans="2:6" ht="15" x14ac:dyDescent="0.25">
      <c r="B5539" s="17">
        <v>6801</v>
      </c>
      <c r="C5539" s="17" t="s">
        <v>2215</v>
      </c>
      <c r="D5539" s="18">
        <v>717</v>
      </c>
      <c r="F5539" s="4"/>
    </row>
    <row r="5540" spans="2:6" ht="15" x14ac:dyDescent="0.25">
      <c r="B5540" s="17">
        <v>6802</v>
      </c>
      <c r="C5540" s="17" t="s">
        <v>2214</v>
      </c>
      <c r="D5540" s="18">
        <v>706</v>
      </c>
      <c r="F5540" s="4"/>
    </row>
    <row r="5541" spans="2:6" ht="15" x14ac:dyDescent="0.25">
      <c r="B5541" s="17">
        <v>6803</v>
      </c>
      <c r="C5541" s="17" t="s">
        <v>2213</v>
      </c>
      <c r="D5541" s="18">
        <v>686</v>
      </c>
      <c r="F5541" s="4"/>
    </row>
    <row r="5542" spans="2:6" ht="15" x14ac:dyDescent="0.25">
      <c r="B5542" s="17">
        <v>6804</v>
      </c>
      <c r="C5542" s="17" t="s">
        <v>2212</v>
      </c>
      <c r="D5542" s="18">
        <v>686</v>
      </c>
      <c r="F5542" s="4"/>
    </row>
    <row r="5543" spans="2:6" ht="15" x14ac:dyDescent="0.25">
      <c r="B5543" s="17">
        <v>6805</v>
      </c>
      <c r="C5543" s="17" t="s">
        <v>2211</v>
      </c>
      <c r="D5543" s="18">
        <v>652</v>
      </c>
      <c r="F5543" s="4"/>
    </row>
    <row r="5544" spans="2:6" ht="15" x14ac:dyDescent="0.25">
      <c r="B5544" s="17">
        <v>6806</v>
      </c>
      <c r="C5544" s="17" t="s">
        <v>2210</v>
      </c>
      <c r="D5544" s="18">
        <v>672</v>
      </c>
      <c r="F5544" s="4"/>
    </row>
    <row r="5545" spans="2:6" ht="15" x14ac:dyDescent="0.25">
      <c r="B5545" s="17">
        <v>6807</v>
      </c>
      <c r="C5545" s="17" t="s">
        <v>2209</v>
      </c>
      <c r="D5545" s="18">
        <v>653</v>
      </c>
      <c r="F5545" s="4"/>
    </row>
    <row r="5546" spans="2:6" ht="15" x14ac:dyDescent="0.25">
      <c r="B5546" s="17">
        <v>6808</v>
      </c>
      <c r="C5546" s="17" t="s">
        <v>2208</v>
      </c>
      <c r="D5546" s="18">
        <v>719</v>
      </c>
      <c r="F5546" s="4"/>
    </row>
    <row r="5547" spans="2:6" ht="15" x14ac:dyDescent="0.25">
      <c r="B5547" s="17">
        <v>6809</v>
      </c>
      <c r="C5547" s="17" t="s">
        <v>2207</v>
      </c>
      <c r="D5547" s="18">
        <v>710</v>
      </c>
      <c r="F5547" s="4"/>
    </row>
    <row r="5548" spans="2:6" ht="15" x14ac:dyDescent="0.25">
      <c r="B5548" s="17">
        <v>6810</v>
      </c>
      <c r="C5548" s="17" t="s">
        <v>2206</v>
      </c>
      <c r="D5548" s="18">
        <v>740</v>
      </c>
      <c r="F5548" s="4"/>
    </row>
    <row r="5549" spans="2:6" ht="15" x14ac:dyDescent="0.25">
      <c r="B5549" s="17">
        <v>6811</v>
      </c>
      <c r="C5549" s="17" t="s">
        <v>2205</v>
      </c>
      <c r="D5549" s="18">
        <v>727</v>
      </c>
      <c r="F5549" s="4"/>
    </row>
    <row r="5550" spans="2:6" ht="15" x14ac:dyDescent="0.25">
      <c r="B5550" s="17">
        <v>6812</v>
      </c>
      <c r="C5550" s="17" t="s">
        <v>2204</v>
      </c>
      <c r="D5550" s="18">
        <v>692</v>
      </c>
      <c r="F5550" s="4"/>
    </row>
    <row r="5551" spans="2:6" ht="15" x14ac:dyDescent="0.25">
      <c r="B5551" s="17">
        <v>6813</v>
      </c>
      <c r="C5551" s="17" t="s">
        <v>2203</v>
      </c>
      <c r="D5551" s="18">
        <v>655</v>
      </c>
      <c r="F5551" s="4"/>
    </row>
    <row r="5552" spans="2:6" ht="15" x14ac:dyDescent="0.25">
      <c r="B5552" s="17">
        <v>6814</v>
      </c>
      <c r="C5552" s="17" t="s">
        <v>2202</v>
      </c>
      <c r="D5552" s="18">
        <v>653</v>
      </c>
      <c r="F5552" s="4"/>
    </row>
    <row r="5553" spans="2:6" ht="15" x14ac:dyDescent="0.25">
      <c r="B5553" s="17">
        <v>6815</v>
      </c>
      <c r="C5553" s="17" t="s">
        <v>2201</v>
      </c>
      <c r="D5553" s="18">
        <v>635</v>
      </c>
      <c r="F5553" s="4"/>
    </row>
    <row r="5554" spans="2:6" ht="15" x14ac:dyDescent="0.25">
      <c r="B5554" s="17">
        <v>6816</v>
      </c>
      <c r="C5554" s="17" t="s">
        <v>2200</v>
      </c>
      <c r="D5554" s="18">
        <v>700</v>
      </c>
      <c r="F5554" s="4"/>
    </row>
    <row r="5555" spans="2:6" ht="15" x14ac:dyDescent="0.25">
      <c r="B5555" s="17">
        <v>6817</v>
      </c>
      <c r="C5555" s="17" t="s">
        <v>2199</v>
      </c>
      <c r="D5555" s="18">
        <v>621</v>
      </c>
      <c r="F5555" s="4"/>
    </row>
    <row r="5556" spans="2:6" ht="15" x14ac:dyDescent="0.25">
      <c r="B5556" s="17">
        <v>6818</v>
      </c>
      <c r="C5556" s="17" t="s">
        <v>2198</v>
      </c>
      <c r="D5556" s="18">
        <v>614</v>
      </c>
      <c r="F5556" s="4"/>
    </row>
    <row r="5557" spans="2:6" ht="15" x14ac:dyDescent="0.25">
      <c r="B5557" s="17">
        <v>6819</v>
      </c>
      <c r="C5557" s="17" t="s">
        <v>2197</v>
      </c>
      <c r="D5557" s="18">
        <v>712</v>
      </c>
      <c r="F5557" s="4"/>
    </row>
    <row r="5558" spans="2:6" ht="15" x14ac:dyDescent="0.25">
      <c r="B5558" s="17">
        <v>6820</v>
      </c>
      <c r="C5558" s="17" t="s">
        <v>2196</v>
      </c>
      <c r="D5558" s="18">
        <v>693</v>
      </c>
      <c r="F5558" s="4"/>
    </row>
    <row r="5559" spans="2:6" ht="15" x14ac:dyDescent="0.25">
      <c r="B5559" s="17">
        <v>6821</v>
      </c>
      <c r="C5559" s="17" t="s">
        <v>2195</v>
      </c>
      <c r="D5559" s="18">
        <v>653</v>
      </c>
      <c r="F5559" s="4"/>
    </row>
    <row r="5560" spans="2:6" ht="15" x14ac:dyDescent="0.25">
      <c r="B5560" s="17">
        <v>6822</v>
      </c>
      <c r="C5560" s="17" t="s">
        <v>2194</v>
      </c>
      <c r="D5560" s="18">
        <v>684</v>
      </c>
      <c r="F5560" s="4"/>
    </row>
    <row r="5561" spans="2:6" ht="15" x14ac:dyDescent="0.25">
      <c r="B5561" s="17">
        <v>6823</v>
      </c>
      <c r="C5561" s="17" t="s">
        <v>2193</v>
      </c>
      <c r="D5561" s="18">
        <v>692</v>
      </c>
      <c r="F5561" s="4"/>
    </row>
    <row r="5562" spans="2:6" ht="15" x14ac:dyDescent="0.25">
      <c r="B5562" s="17">
        <v>6824</v>
      </c>
      <c r="C5562" s="17" t="s">
        <v>2192</v>
      </c>
      <c r="D5562" s="18">
        <v>691</v>
      </c>
      <c r="F5562" s="4"/>
    </row>
    <row r="5563" spans="2:6" ht="15" x14ac:dyDescent="0.25">
      <c r="B5563" s="17">
        <v>6825</v>
      </c>
      <c r="C5563" s="17" t="s">
        <v>2191</v>
      </c>
      <c r="D5563" s="18">
        <v>687</v>
      </c>
      <c r="F5563" s="4"/>
    </row>
    <row r="5564" spans="2:6" ht="15" x14ac:dyDescent="0.25">
      <c r="B5564" s="17">
        <v>6826</v>
      </c>
      <c r="C5564" s="17" t="s">
        <v>2190</v>
      </c>
      <c r="D5564" s="18">
        <v>648</v>
      </c>
      <c r="F5564" s="4"/>
    </row>
    <row r="5565" spans="2:6" ht="15" x14ac:dyDescent="0.25">
      <c r="B5565" s="17">
        <v>6827</v>
      </c>
      <c r="C5565" s="17" t="s">
        <v>2189</v>
      </c>
      <c r="D5565" s="18">
        <v>688</v>
      </c>
      <c r="F5565" s="4"/>
    </row>
    <row r="5566" spans="2:6" ht="15" x14ac:dyDescent="0.25">
      <c r="B5566" s="17">
        <v>6828</v>
      </c>
      <c r="C5566" s="17" t="s">
        <v>2188</v>
      </c>
      <c r="D5566" s="18">
        <v>684</v>
      </c>
      <c r="F5566" s="4"/>
    </row>
    <row r="5567" spans="2:6" ht="15" x14ac:dyDescent="0.25">
      <c r="B5567" s="17">
        <v>6829</v>
      </c>
      <c r="C5567" s="17" t="s">
        <v>2187</v>
      </c>
      <c r="D5567" s="18">
        <v>668</v>
      </c>
      <c r="F5567" s="4"/>
    </row>
    <row r="5568" spans="2:6" ht="15" x14ac:dyDescent="0.25">
      <c r="B5568" s="17">
        <v>6830</v>
      </c>
      <c r="C5568" s="17" t="s">
        <v>2186</v>
      </c>
      <c r="D5568" s="18">
        <v>670</v>
      </c>
      <c r="F5568" s="4"/>
    </row>
    <row r="5569" spans="2:6" ht="15" x14ac:dyDescent="0.25">
      <c r="B5569" s="17">
        <v>6831</v>
      </c>
      <c r="C5569" s="17" t="s">
        <v>2185</v>
      </c>
      <c r="D5569" s="18">
        <v>722</v>
      </c>
      <c r="F5569" s="4"/>
    </row>
    <row r="5570" spans="2:6" ht="15" x14ac:dyDescent="0.25">
      <c r="B5570" s="17">
        <v>6832</v>
      </c>
      <c r="C5570" s="17" t="s">
        <v>2184</v>
      </c>
      <c r="D5570" s="18">
        <v>709</v>
      </c>
      <c r="F5570" s="4"/>
    </row>
    <row r="5571" spans="2:6" ht="15" x14ac:dyDescent="0.25">
      <c r="B5571" s="17">
        <v>6833</v>
      </c>
      <c r="C5571" s="17" t="s">
        <v>2183</v>
      </c>
      <c r="D5571" s="18">
        <v>700</v>
      </c>
      <c r="F5571" s="4"/>
    </row>
    <row r="5572" spans="2:6" ht="15" x14ac:dyDescent="0.25">
      <c r="B5572" s="17">
        <v>6834</v>
      </c>
      <c r="C5572" s="17" t="s">
        <v>2182</v>
      </c>
      <c r="D5572" s="18">
        <v>784</v>
      </c>
      <c r="F5572" s="4"/>
    </row>
    <row r="5573" spans="2:6" ht="15" x14ac:dyDescent="0.25">
      <c r="B5573" s="17">
        <v>6835</v>
      </c>
      <c r="C5573" s="17" t="s">
        <v>2181</v>
      </c>
      <c r="D5573" s="18">
        <v>782</v>
      </c>
      <c r="F5573" s="4"/>
    </row>
    <row r="5574" spans="2:6" ht="15" x14ac:dyDescent="0.25">
      <c r="B5574" s="17">
        <v>6836</v>
      </c>
      <c r="C5574" s="17" t="s">
        <v>2180</v>
      </c>
      <c r="D5574" s="18">
        <v>743</v>
      </c>
      <c r="F5574" s="4"/>
    </row>
    <row r="5575" spans="2:6" ht="15" x14ac:dyDescent="0.25">
      <c r="B5575" s="17">
        <v>6837</v>
      </c>
      <c r="C5575" s="17" t="s">
        <v>2179</v>
      </c>
      <c r="D5575" s="18">
        <v>741</v>
      </c>
      <c r="F5575" s="4"/>
    </row>
    <row r="5576" spans="2:6" ht="15" x14ac:dyDescent="0.25">
      <c r="B5576" s="17">
        <v>6838</v>
      </c>
      <c r="C5576" s="17" t="s">
        <v>2178</v>
      </c>
      <c r="D5576" s="18">
        <v>716</v>
      </c>
      <c r="F5576" s="4"/>
    </row>
    <row r="5577" spans="2:6" ht="15" x14ac:dyDescent="0.25">
      <c r="B5577" s="17">
        <v>6839</v>
      </c>
      <c r="C5577" s="17" t="s">
        <v>2177</v>
      </c>
      <c r="D5577" s="18">
        <v>726</v>
      </c>
      <c r="F5577" s="4"/>
    </row>
    <row r="5578" spans="2:6" ht="15" x14ac:dyDescent="0.25">
      <c r="B5578" s="17">
        <v>6840</v>
      </c>
      <c r="C5578" s="17" t="s">
        <v>2176</v>
      </c>
      <c r="D5578" s="18">
        <v>718</v>
      </c>
      <c r="F5578" s="4"/>
    </row>
    <row r="5579" spans="2:6" ht="15" x14ac:dyDescent="0.25">
      <c r="B5579" s="17">
        <v>6841</v>
      </c>
      <c r="C5579" s="17" t="s">
        <v>2175</v>
      </c>
      <c r="D5579" s="18">
        <v>718</v>
      </c>
      <c r="F5579" s="4"/>
    </row>
    <row r="5580" spans="2:6" ht="15" x14ac:dyDescent="0.25">
      <c r="B5580" s="17">
        <v>6842</v>
      </c>
      <c r="C5580" s="17" t="s">
        <v>2174</v>
      </c>
      <c r="D5580" s="18">
        <v>699</v>
      </c>
      <c r="F5580" s="4"/>
    </row>
    <row r="5581" spans="2:6" ht="15" x14ac:dyDescent="0.25">
      <c r="B5581" s="17">
        <v>6843</v>
      </c>
      <c r="C5581" s="17" t="s">
        <v>2173</v>
      </c>
      <c r="D5581" s="18">
        <v>714</v>
      </c>
      <c r="F5581" s="4"/>
    </row>
    <row r="5582" spans="2:6" ht="15" x14ac:dyDescent="0.25">
      <c r="B5582" s="17">
        <v>6844</v>
      </c>
      <c r="C5582" s="17" t="s">
        <v>2172</v>
      </c>
      <c r="D5582" s="18">
        <v>692</v>
      </c>
      <c r="F5582" s="4"/>
    </row>
    <row r="5583" spans="2:6" ht="15" x14ac:dyDescent="0.25">
      <c r="B5583" s="17">
        <v>6845</v>
      </c>
      <c r="C5583" s="17" t="s">
        <v>1192</v>
      </c>
      <c r="D5583" s="18">
        <v>700</v>
      </c>
      <c r="F5583" s="4"/>
    </row>
    <row r="5584" spans="2:6" ht="15" x14ac:dyDescent="0.25">
      <c r="B5584" s="17">
        <v>6846</v>
      </c>
      <c r="C5584" s="17" t="s">
        <v>2171</v>
      </c>
      <c r="D5584" s="18">
        <v>704</v>
      </c>
      <c r="F5584" s="4"/>
    </row>
    <row r="5585" spans="2:6" ht="15" x14ac:dyDescent="0.25">
      <c r="B5585" s="17">
        <v>6847</v>
      </c>
      <c r="C5585" s="17" t="s">
        <v>2170</v>
      </c>
      <c r="D5585" s="18">
        <v>698</v>
      </c>
      <c r="F5585" s="4"/>
    </row>
    <row r="5586" spans="2:6" ht="15" x14ac:dyDescent="0.25">
      <c r="B5586" s="17">
        <v>6848</v>
      </c>
      <c r="C5586" s="17" t="s">
        <v>2169</v>
      </c>
      <c r="D5586" s="18">
        <v>731</v>
      </c>
      <c r="F5586" s="4"/>
    </row>
    <row r="5587" spans="2:6" ht="15" x14ac:dyDescent="0.25">
      <c r="B5587" s="17">
        <v>6849</v>
      </c>
      <c r="C5587" s="17" t="s">
        <v>2168</v>
      </c>
      <c r="D5587" s="18">
        <v>719</v>
      </c>
      <c r="F5587" s="4"/>
    </row>
    <row r="5588" spans="2:6" ht="15" x14ac:dyDescent="0.25">
      <c r="B5588" s="17">
        <v>6850</v>
      </c>
      <c r="C5588" s="17" t="s">
        <v>2167</v>
      </c>
      <c r="D5588" s="18">
        <v>730</v>
      </c>
      <c r="F5588" s="4"/>
    </row>
    <row r="5589" spans="2:6" ht="15" x14ac:dyDescent="0.25">
      <c r="B5589" s="17">
        <v>6851</v>
      </c>
      <c r="C5589" s="17" t="s">
        <v>2166</v>
      </c>
      <c r="D5589" s="18">
        <v>737</v>
      </c>
      <c r="F5589" s="4"/>
    </row>
    <row r="5590" spans="2:6" ht="15" x14ac:dyDescent="0.25">
      <c r="B5590" s="17">
        <v>6852</v>
      </c>
      <c r="C5590" s="17" t="s">
        <v>2165</v>
      </c>
      <c r="D5590" s="18">
        <v>708</v>
      </c>
      <c r="F5590" s="4"/>
    </row>
    <row r="5591" spans="2:6" ht="15" x14ac:dyDescent="0.25">
      <c r="B5591" s="17">
        <v>6853</v>
      </c>
      <c r="C5591" s="17" t="s">
        <v>2164</v>
      </c>
      <c r="D5591" s="18">
        <v>704</v>
      </c>
      <c r="F5591" s="4"/>
    </row>
    <row r="5592" spans="2:6" ht="15" x14ac:dyDescent="0.25">
      <c r="B5592" s="17">
        <v>6854</v>
      </c>
      <c r="C5592" s="17" t="s">
        <v>2163</v>
      </c>
      <c r="D5592" s="18">
        <v>710</v>
      </c>
      <c r="F5592" s="4"/>
    </row>
    <row r="5593" spans="2:6" ht="15" x14ac:dyDescent="0.25">
      <c r="B5593" s="17">
        <v>6855</v>
      </c>
      <c r="C5593" s="17" t="s">
        <v>2162</v>
      </c>
      <c r="D5593" s="18">
        <v>710</v>
      </c>
      <c r="F5593" s="4"/>
    </row>
    <row r="5594" spans="2:6" ht="15" x14ac:dyDescent="0.25">
      <c r="B5594" s="17">
        <v>6856</v>
      </c>
      <c r="C5594" s="17" t="s">
        <v>2161</v>
      </c>
      <c r="D5594" s="18">
        <v>700</v>
      </c>
      <c r="F5594" s="4"/>
    </row>
    <row r="5595" spans="2:6" ht="15" x14ac:dyDescent="0.25">
      <c r="B5595" s="17">
        <v>6857</v>
      </c>
      <c r="C5595" s="17" t="s">
        <v>2160</v>
      </c>
      <c r="D5595" s="18">
        <v>701</v>
      </c>
      <c r="F5595" s="4"/>
    </row>
    <row r="5596" spans="2:6" ht="15" x14ac:dyDescent="0.25">
      <c r="B5596" s="17">
        <v>6858</v>
      </c>
      <c r="C5596" s="17" t="s">
        <v>2159</v>
      </c>
      <c r="D5596" s="18">
        <v>709</v>
      </c>
      <c r="F5596" s="4"/>
    </row>
    <row r="5597" spans="2:6" ht="15" x14ac:dyDescent="0.25">
      <c r="B5597" s="17">
        <v>6859</v>
      </c>
      <c r="C5597" s="17" t="s">
        <v>2158</v>
      </c>
      <c r="D5597" s="18">
        <v>704</v>
      </c>
      <c r="F5597" s="4"/>
    </row>
    <row r="5598" spans="2:6" ht="15" x14ac:dyDescent="0.25">
      <c r="B5598" s="17">
        <v>6860</v>
      </c>
      <c r="C5598" s="17" t="s">
        <v>2157</v>
      </c>
      <c r="D5598" s="18">
        <v>700</v>
      </c>
      <c r="F5598" s="4"/>
    </row>
    <row r="5599" spans="2:6" ht="15" x14ac:dyDescent="0.25">
      <c r="B5599" s="17">
        <v>6861</v>
      </c>
      <c r="C5599" s="17" t="s">
        <v>2156</v>
      </c>
      <c r="D5599" s="18">
        <v>701</v>
      </c>
      <c r="F5599" s="4"/>
    </row>
    <row r="5600" spans="2:6" ht="15" x14ac:dyDescent="0.25">
      <c r="B5600" s="17">
        <v>6862</v>
      </c>
      <c r="C5600" s="17" t="s">
        <v>1608</v>
      </c>
      <c r="D5600" s="18">
        <v>701</v>
      </c>
      <c r="F5600" s="4"/>
    </row>
    <row r="5601" spans="2:6" ht="15" x14ac:dyDescent="0.25">
      <c r="B5601" s="17">
        <v>6863</v>
      </c>
      <c r="C5601" s="17" t="s">
        <v>1461</v>
      </c>
      <c r="D5601" s="18">
        <v>704</v>
      </c>
      <c r="F5601" s="4"/>
    </row>
    <row r="5602" spans="2:6" ht="15" x14ac:dyDescent="0.25">
      <c r="B5602" s="17">
        <v>6864</v>
      </c>
      <c r="C5602" s="17" t="s">
        <v>2155</v>
      </c>
      <c r="D5602" s="18">
        <v>706</v>
      </c>
      <c r="F5602" s="4"/>
    </row>
    <row r="5603" spans="2:6" ht="15" x14ac:dyDescent="0.25">
      <c r="B5603" s="17">
        <v>6865</v>
      </c>
      <c r="C5603" s="17" t="s">
        <v>2154</v>
      </c>
      <c r="D5603" s="18">
        <v>716</v>
      </c>
      <c r="F5603" s="4"/>
    </row>
    <row r="5604" spans="2:6" ht="15" x14ac:dyDescent="0.25">
      <c r="B5604" s="17">
        <v>6866</v>
      </c>
      <c r="C5604" s="17" t="s">
        <v>2153</v>
      </c>
      <c r="D5604" s="18">
        <v>713</v>
      </c>
      <c r="F5604" s="4"/>
    </row>
    <row r="5605" spans="2:6" ht="15" x14ac:dyDescent="0.25">
      <c r="B5605" s="17">
        <v>6867</v>
      </c>
      <c r="C5605" s="17" t="s">
        <v>2152</v>
      </c>
      <c r="D5605" s="18">
        <v>680</v>
      </c>
      <c r="F5605" s="4"/>
    </row>
    <row r="5606" spans="2:6" ht="15" x14ac:dyDescent="0.25">
      <c r="B5606" s="17">
        <v>6868</v>
      </c>
      <c r="C5606" s="17" t="s">
        <v>279</v>
      </c>
      <c r="D5606" s="18">
        <v>710</v>
      </c>
      <c r="F5606" s="4"/>
    </row>
    <row r="5607" spans="2:6" ht="15" x14ac:dyDescent="0.25">
      <c r="B5607" s="17">
        <v>6869</v>
      </c>
      <c r="C5607" s="17" t="s">
        <v>2151</v>
      </c>
      <c r="D5607" s="18">
        <v>699</v>
      </c>
      <c r="F5607" s="4"/>
    </row>
    <row r="5608" spans="2:6" ht="15" x14ac:dyDescent="0.25">
      <c r="B5608" s="17">
        <v>6870</v>
      </c>
      <c r="C5608" s="17" t="s">
        <v>2150</v>
      </c>
      <c r="D5608" s="18">
        <v>731</v>
      </c>
      <c r="F5608" s="4"/>
    </row>
    <row r="5609" spans="2:6" ht="15" x14ac:dyDescent="0.25">
      <c r="B5609" s="17">
        <v>6871</v>
      </c>
      <c r="C5609" s="17" t="s">
        <v>2149</v>
      </c>
      <c r="D5609" s="18">
        <v>715</v>
      </c>
      <c r="F5609" s="4"/>
    </row>
    <row r="5610" spans="2:6" ht="15" x14ac:dyDescent="0.25">
      <c r="B5610" s="17">
        <v>6872</v>
      </c>
      <c r="C5610" s="17" t="s">
        <v>2148</v>
      </c>
      <c r="D5610" s="18">
        <v>745</v>
      </c>
      <c r="F5610" s="4"/>
    </row>
    <row r="5611" spans="2:6" ht="15" x14ac:dyDescent="0.25">
      <c r="B5611" s="17">
        <v>6873</v>
      </c>
      <c r="C5611" s="17" t="s">
        <v>2147</v>
      </c>
      <c r="D5611" s="18">
        <v>728</v>
      </c>
      <c r="F5611" s="4"/>
    </row>
    <row r="5612" spans="2:6" ht="15" x14ac:dyDescent="0.25">
      <c r="B5612" s="17">
        <v>6874</v>
      </c>
      <c r="C5612" s="17" t="s">
        <v>2146</v>
      </c>
      <c r="D5612" s="18">
        <v>714</v>
      </c>
      <c r="F5612" s="4"/>
    </row>
    <row r="5613" spans="2:6" ht="15" x14ac:dyDescent="0.25">
      <c r="B5613" s="17">
        <v>6875</v>
      </c>
      <c r="C5613" s="17" t="s">
        <v>2145</v>
      </c>
      <c r="D5613" s="18">
        <v>720</v>
      </c>
      <c r="F5613" s="4"/>
    </row>
    <row r="5614" spans="2:6" ht="15" x14ac:dyDescent="0.25">
      <c r="B5614" s="17">
        <v>6876</v>
      </c>
      <c r="C5614" s="17" t="s">
        <v>2144</v>
      </c>
      <c r="D5614" s="18">
        <v>737</v>
      </c>
      <c r="F5614" s="4"/>
    </row>
    <row r="5615" spans="2:6" ht="15" x14ac:dyDescent="0.25">
      <c r="B5615" s="17">
        <v>6877</v>
      </c>
      <c r="C5615" s="17" t="s">
        <v>2143</v>
      </c>
      <c r="D5615" s="18">
        <v>749</v>
      </c>
      <c r="F5615" s="4"/>
    </row>
    <row r="5616" spans="2:6" ht="15" x14ac:dyDescent="0.25">
      <c r="B5616" s="17">
        <v>6878</v>
      </c>
      <c r="C5616" s="17" t="s">
        <v>2142</v>
      </c>
      <c r="D5616" s="18">
        <v>770</v>
      </c>
      <c r="F5616" s="4"/>
    </row>
    <row r="5617" spans="2:6" ht="15" x14ac:dyDescent="0.25">
      <c r="B5617" s="17">
        <v>6879</v>
      </c>
      <c r="C5617" s="17" t="s">
        <v>2141</v>
      </c>
      <c r="D5617" s="18">
        <v>744</v>
      </c>
      <c r="F5617" s="4"/>
    </row>
    <row r="5618" spans="2:6" ht="15" x14ac:dyDescent="0.25">
      <c r="B5618" s="17">
        <v>6880</v>
      </c>
      <c r="C5618" s="17" t="s">
        <v>2140</v>
      </c>
      <c r="D5618" s="18">
        <v>762</v>
      </c>
      <c r="F5618" s="4"/>
    </row>
    <row r="5619" spans="2:6" ht="15" x14ac:dyDescent="0.25">
      <c r="B5619" s="17">
        <v>6881</v>
      </c>
      <c r="C5619" s="17" t="s">
        <v>2139</v>
      </c>
      <c r="D5619" s="18">
        <v>773</v>
      </c>
      <c r="F5619" s="4"/>
    </row>
    <row r="5620" spans="2:6" ht="15" x14ac:dyDescent="0.25">
      <c r="B5620" s="17">
        <v>6882</v>
      </c>
      <c r="C5620" s="17" t="s">
        <v>2138</v>
      </c>
      <c r="D5620" s="18">
        <v>793</v>
      </c>
      <c r="F5620" s="4"/>
    </row>
    <row r="5621" spans="2:6" ht="15" x14ac:dyDescent="0.25">
      <c r="B5621" s="17">
        <v>6883</v>
      </c>
      <c r="C5621" s="17" t="s">
        <v>2137</v>
      </c>
      <c r="D5621" s="18">
        <v>717</v>
      </c>
      <c r="F5621" s="4"/>
    </row>
    <row r="5622" spans="2:6" ht="15" x14ac:dyDescent="0.25">
      <c r="B5622" s="17">
        <v>6884</v>
      </c>
      <c r="C5622" s="17" t="s">
        <v>2136</v>
      </c>
      <c r="D5622" s="18">
        <v>753</v>
      </c>
      <c r="F5622" s="4"/>
    </row>
    <row r="5623" spans="2:6" ht="15" x14ac:dyDescent="0.25">
      <c r="B5623" s="17">
        <v>6885</v>
      </c>
      <c r="C5623" s="17" t="s">
        <v>1540</v>
      </c>
      <c r="D5623" s="18">
        <v>778</v>
      </c>
      <c r="F5623" s="4"/>
    </row>
    <row r="5624" spans="2:6" ht="15" x14ac:dyDescent="0.25">
      <c r="B5624" s="17">
        <v>6886</v>
      </c>
      <c r="C5624" s="17" t="s">
        <v>2135</v>
      </c>
      <c r="D5624" s="18">
        <v>753</v>
      </c>
      <c r="F5624" s="4"/>
    </row>
    <row r="5625" spans="2:6" ht="15" x14ac:dyDescent="0.25">
      <c r="B5625" s="17">
        <v>6887</v>
      </c>
      <c r="C5625" s="17" t="s">
        <v>2134</v>
      </c>
      <c r="D5625" s="18">
        <v>741</v>
      </c>
      <c r="F5625" s="4"/>
    </row>
    <row r="5626" spans="2:6" ht="15" x14ac:dyDescent="0.25">
      <c r="B5626" s="17">
        <v>6888</v>
      </c>
      <c r="C5626" s="17" t="s">
        <v>1610</v>
      </c>
      <c r="D5626" s="18">
        <v>768</v>
      </c>
      <c r="F5626" s="4"/>
    </row>
    <row r="5627" spans="2:6" ht="15" x14ac:dyDescent="0.25">
      <c r="B5627" s="17">
        <v>6889</v>
      </c>
      <c r="C5627" s="17" t="s">
        <v>2133</v>
      </c>
      <c r="D5627" s="18">
        <v>764</v>
      </c>
      <c r="F5627" s="4"/>
    </row>
    <row r="5628" spans="2:6" ht="15" x14ac:dyDescent="0.25">
      <c r="B5628" s="17">
        <v>6890</v>
      </c>
      <c r="C5628" s="17" t="s">
        <v>2132</v>
      </c>
      <c r="D5628" s="18">
        <v>776</v>
      </c>
      <c r="F5628" s="4"/>
    </row>
    <row r="5629" spans="2:6" ht="15" x14ac:dyDescent="0.25">
      <c r="B5629" s="17">
        <v>6891</v>
      </c>
      <c r="C5629" s="17" t="s">
        <v>2131</v>
      </c>
      <c r="D5629" s="18">
        <v>790</v>
      </c>
      <c r="F5629" s="4"/>
    </row>
    <row r="5630" spans="2:6" ht="15" x14ac:dyDescent="0.25">
      <c r="B5630" s="17">
        <v>6892</v>
      </c>
      <c r="C5630" s="17" t="s">
        <v>2130</v>
      </c>
      <c r="D5630" s="18">
        <v>746</v>
      </c>
      <c r="F5630" s="4"/>
    </row>
    <row r="5631" spans="2:6" ht="15" x14ac:dyDescent="0.25">
      <c r="B5631" s="17">
        <v>6893</v>
      </c>
      <c r="C5631" s="17" t="s">
        <v>1056</v>
      </c>
      <c r="D5631" s="18">
        <v>794</v>
      </c>
      <c r="F5631" s="4"/>
    </row>
    <row r="5632" spans="2:6" ht="15" x14ac:dyDescent="0.25">
      <c r="B5632" s="17">
        <v>6894</v>
      </c>
      <c r="C5632" s="17" t="s">
        <v>2129</v>
      </c>
      <c r="D5632" s="18">
        <v>747</v>
      </c>
      <c r="F5632" s="4"/>
    </row>
    <row r="5633" spans="2:6" ht="15" x14ac:dyDescent="0.25">
      <c r="B5633" s="17">
        <v>6895</v>
      </c>
      <c r="C5633" s="17" t="s">
        <v>2128</v>
      </c>
      <c r="D5633" s="18">
        <v>708</v>
      </c>
      <c r="F5633" s="4"/>
    </row>
    <row r="5634" spans="2:6" ht="15" x14ac:dyDescent="0.25">
      <c r="B5634" s="17">
        <v>6896</v>
      </c>
      <c r="C5634" s="17" t="s">
        <v>2127</v>
      </c>
      <c r="D5634" s="18">
        <v>792</v>
      </c>
      <c r="F5634" s="4"/>
    </row>
    <row r="5635" spans="2:6" ht="15" x14ac:dyDescent="0.25">
      <c r="B5635" s="17">
        <v>6897</v>
      </c>
      <c r="C5635" s="17" t="s">
        <v>1991</v>
      </c>
      <c r="D5635" s="18">
        <v>748</v>
      </c>
      <c r="F5635" s="4"/>
    </row>
    <row r="5636" spans="2:6" ht="15" x14ac:dyDescent="0.25">
      <c r="B5636" s="17">
        <v>6898</v>
      </c>
      <c r="C5636" s="17" t="s">
        <v>2126</v>
      </c>
      <c r="D5636" s="18">
        <v>802</v>
      </c>
      <c r="F5636" s="4"/>
    </row>
    <row r="5637" spans="2:6" ht="15" x14ac:dyDescent="0.25">
      <c r="B5637" s="17">
        <v>6899</v>
      </c>
      <c r="C5637" s="17" t="s">
        <v>2125</v>
      </c>
      <c r="D5637" s="18">
        <v>752</v>
      </c>
      <c r="F5637" s="4"/>
    </row>
    <row r="5638" spans="2:6" ht="15" x14ac:dyDescent="0.25">
      <c r="B5638" s="17">
        <v>6901</v>
      </c>
      <c r="C5638" s="17" t="s">
        <v>2124</v>
      </c>
      <c r="D5638" s="18">
        <v>815</v>
      </c>
      <c r="F5638" s="4"/>
    </row>
    <row r="5639" spans="2:6" ht="15" x14ac:dyDescent="0.25">
      <c r="B5639" s="17">
        <v>6902</v>
      </c>
      <c r="C5639" s="17" t="s">
        <v>1208</v>
      </c>
      <c r="D5639" s="18">
        <v>815</v>
      </c>
      <c r="F5639" s="4"/>
    </row>
    <row r="5640" spans="2:6" ht="15" x14ac:dyDescent="0.25">
      <c r="B5640" s="17">
        <v>6903</v>
      </c>
      <c r="C5640" s="17" t="s">
        <v>2123</v>
      </c>
      <c r="D5640" s="18">
        <v>796</v>
      </c>
      <c r="F5640" s="4"/>
    </row>
    <row r="5641" spans="2:6" ht="15" x14ac:dyDescent="0.25">
      <c r="B5641" s="17">
        <v>6904</v>
      </c>
      <c r="C5641" s="17" t="s">
        <v>146</v>
      </c>
      <c r="D5641" s="18">
        <v>781</v>
      </c>
      <c r="F5641" s="4"/>
    </row>
    <row r="5642" spans="2:6" ht="15" x14ac:dyDescent="0.25">
      <c r="B5642" s="17">
        <v>6905</v>
      </c>
      <c r="C5642" s="17" t="s">
        <v>2122</v>
      </c>
      <c r="D5642" s="18">
        <v>774</v>
      </c>
      <c r="F5642" s="4"/>
    </row>
    <row r="5643" spans="2:6" ht="15" x14ac:dyDescent="0.25">
      <c r="B5643" s="17">
        <v>6906</v>
      </c>
      <c r="C5643" s="17" t="s">
        <v>2121</v>
      </c>
      <c r="D5643" s="18">
        <v>759</v>
      </c>
      <c r="F5643" s="4"/>
    </row>
    <row r="5644" spans="2:6" ht="15" x14ac:dyDescent="0.25">
      <c r="B5644" s="17">
        <v>6907</v>
      </c>
      <c r="C5644" s="17" t="s">
        <v>2120</v>
      </c>
      <c r="D5644" s="18">
        <v>819</v>
      </c>
      <c r="F5644" s="4"/>
    </row>
    <row r="5645" spans="2:6" ht="15" x14ac:dyDescent="0.25">
      <c r="B5645" s="17">
        <v>6908</v>
      </c>
      <c r="C5645" s="17" t="s">
        <v>2119</v>
      </c>
      <c r="D5645" s="18">
        <v>808</v>
      </c>
      <c r="F5645" s="4"/>
    </row>
    <row r="5646" spans="2:6" ht="15" x14ac:dyDescent="0.25">
      <c r="B5646" s="17">
        <v>6909</v>
      </c>
      <c r="C5646" s="17" t="s">
        <v>2118</v>
      </c>
      <c r="D5646" s="18">
        <v>833</v>
      </c>
      <c r="F5646" s="4"/>
    </row>
    <row r="5647" spans="2:6" ht="15" x14ac:dyDescent="0.25">
      <c r="B5647" s="17">
        <v>6910</v>
      </c>
      <c r="C5647" s="17" t="s">
        <v>2117</v>
      </c>
      <c r="D5647" s="18">
        <v>816</v>
      </c>
      <c r="F5647" s="4"/>
    </row>
    <row r="5648" spans="2:6" ht="15" x14ac:dyDescent="0.25">
      <c r="B5648" s="17">
        <v>6911</v>
      </c>
      <c r="C5648" s="17" t="s">
        <v>2116</v>
      </c>
      <c r="D5648" s="18">
        <v>799</v>
      </c>
      <c r="F5648" s="4"/>
    </row>
    <row r="5649" spans="2:6" ht="15" x14ac:dyDescent="0.25">
      <c r="B5649" s="17">
        <v>6912</v>
      </c>
      <c r="C5649" s="17" t="s">
        <v>823</v>
      </c>
      <c r="D5649" s="18">
        <v>839</v>
      </c>
      <c r="F5649" s="4"/>
    </row>
    <row r="5650" spans="2:6" ht="15" x14ac:dyDescent="0.25">
      <c r="B5650" s="17">
        <v>6913</v>
      </c>
      <c r="C5650" s="17" t="s">
        <v>2115</v>
      </c>
      <c r="D5650" s="18">
        <v>841</v>
      </c>
      <c r="F5650" s="4"/>
    </row>
    <row r="5651" spans="2:6" ht="15" x14ac:dyDescent="0.25">
      <c r="B5651" s="17">
        <v>6914</v>
      </c>
      <c r="C5651" s="17" t="s">
        <v>2114</v>
      </c>
      <c r="D5651" s="18">
        <v>767</v>
      </c>
      <c r="F5651" s="4"/>
    </row>
    <row r="5652" spans="2:6" ht="15" x14ac:dyDescent="0.25">
      <c r="B5652" s="17">
        <v>6915</v>
      </c>
      <c r="C5652" s="17" t="s">
        <v>2113</v>
      </c>
      <c r="D5652" s="18">
        <v>834</v>
      </c>
      <c r="F5652" s="4"/>
    </row>
    <row r="5653" spans="2:6" ht="15" x14ac:dyDescent="0.25">
      <c r="B5653" s="17">
        <v>6916</v>
      </c>
      <c r="C5653" s="17" t="s">
        <v>2112</v>
      </c>
      <c r="D5653" s="18">
        <v>868</v>
      </c>
      <c r="F5653" s="4"/>
    </row>
    <row r="5654" spans="2:6" ht="15" x14ac:dyDescent="0.25">
      <c r="B5654" s="17">
        <v>6917</v>
      </c>
      <c r="C5654" s="17" t="s">
        <v>2111</v>
      </c>
      <c r="D5654" s="18">
        <v>851</v>
      </c>
      <c r="F5654" s="4"/>
    </row>
    <row r="5655" spans="2:6" ht="15" x14ac:dyDescent="0.25">
      <c r="B5655" s="17">
        <v>6918</v>
      </c>
      <c r="C5655" s="17" t="s">
        <v>2110</v>
      </c>
      <c r="D5655" s="18">
        <v>859</v>
      </c>
      <c r="F5655" s="4"/>
    </row>
    <row r="5656" spans="2:6" ht="15" x14ac:dyDescent="0.25">
      <c r="B5656" s="17">
        <v>6919</v>
      </c>
      <c r="C5656" s="17" t="s">
        <v>2109</v>
      </c>
      <c r="D5656" s="18">
        <v>847</v>
      </c>
      <c r="F5656" s="4"/>
    </row>
    <row r="5657" spans="2:6" ht="15" x14ac:dyDescent="0.25">
      <c r="B5657" s="17">
        <v>6920</v>
      </c>
      <c r="C5657" s="17" t="s">
        <v>2108</v>
      </c>
      <c r="D5657" s="18">
        <v>800</v>
      </c>
      <c r="F5657" s="4"/>
    </row>
    <row r="5658" spans="2:6" ht="15" x14ac:dyDescent="0.25">
      <c r="B5658" s="17">
        <v>6921</v>
      </c>
      <c r="C5658" s="17" t="s">
        <v>2107</v>
      </c>
      <c r="D5658" s="18">
        <v>803</v>
      </c>
      <c r="F5658" s="4"/>
    </row>
    <row r="5659" spans="2:6" ht="15" x14ac:dyDescent="0.25">
      <c r="B5659" s="17">
        <v>6922</v>
      </c>
      <c r="C5659" s="17" t="s">
        <v>2106</v>
      </c>
      <c r="D5659" s="18">
        <v>780</v>
      </c>
      <c r="F5659" s="4"/>
    </row>
    <row r="5660" spans="2:6" ht="15" x14ac:dyDescent="0.25">
      <c r="B5660" s="17">
        <v>6923</v>
      </c>
      <c r="C5660" s="17" t="s">
        <v>2105</v>
      </c>
      <c r="D5660" s="18">
        <v>829</v>
      </c>
      <c r="F5660" s="4"/>
    </row>
    <row r="5661" spans="2:6" ht="15" x14ac:dyDescent="0.25">
      <c r="B5661" s="17">
        <v>6924</v>
      </c>
      <c r="C5661" s="17" t="s">
        <v>2104</v>
      </c>
      <c r="D5661" s="18">
        <v>645</v>
      </c>
      <c r="F5661" s="4"/>
    </row>
    <row r="5662" spans="2:6" ht="15" x14ac:dyDescent="0.25">
      <c r="B5662" s="17">
        <v>6925</v>
      </c>
      <c r="C5662" s="17" t="s">
        <v>2103</v>
      </c>
      <c r="D5662" s="18">
        <v>659</v>
      </c>
      <c r="F5662" s="4"/>
    </row>
    <row r="5663" spans="2:6" ht="15" x14ac:dyDescent="0.25">
      <c r="B5663" s="17">
        <v>6926</v>
      </c>
      <c r="C5663" s="17" t="s">
        <v>2102</v>
      </c>
      <c r="D5663" s="18">
        <v>649</v>
      </c>
      <c r="F5663" s="4"/>
    </row>
    <row r="5664" spans="2:6" ht="15" x14ac:dyDescent="0.25">
      <c r="B5664" s="17">
        <v>6927</v>
      </c>
      <c r="C5664" s="17" t="s">
        <v>2101</v>
      </c>
      <c r="D5664" s="18">
        <v>655</v>
      </c>
      <c r="F5664" s="4"/>
    </row>
    <row r="5665" spans="2:6" ht="15" x14ac:dyDescent="0.25">
      <c r="B5665" s="17">
        <v>6928</v>
      </c>
      <c r="C5665" s="17" t="s">
        <v>2100</v>
      </c>
      <c r="D5665" s="18">
        <v>742</v>
      </c>
      <c r="F5665" s="4"/>
    </row>
    <row r="5666" spans="2:6" ht="15" x14ac:dyDescent="0.25">
      <c r="B5666" s="17">
        <v>6929</v>
      </c>
      <c r="C5666" s="17" t="s">
        <v>2099</v>
      </c>
      <c r="D5666" s="18">
        <v>680</v>
      </c>
      <c r="F5666" s="4"/>
    </row>
    <row r="5667" spans="2:6" ht="15" x14ac:dyDescent="0.25">
      <c r="B5667" s="17">
        <v>6930</v>
      </c>
      <c r="C5667" s="17" t="s">
        <v>2098</v>
      </c>
      <c r="D5667" s="18">
        <v>692</v>
      </c>
      <c r="F5667" s="4"/>
    </row>
    <row r="5668" spans="2:6" ht="15" x14ac:dyDescent="0.25">
      <c r="B5668" s="17">
        <v>6931</v>
      </c>
      <c r="C5668" s="17" t="s">
        <v>2097</v>
      </c>
      <c r="D5668" s="18">
        <v>640</v>
      </c>
      <c r="F5668" s="4"/>
    </row>
    <row r="5669" spans="2:6" ht="15" x14ac:dyDescent="0.25">
      <c r="B5669" s="17">
        <v>6932</v>
      </c>
      <c r="C5669" s="17" t="s">
        <v>2096</v>
      </c>
      <c r="D5669" s="18">
        <v>740</v>
      </c>
      <c r="F5669" s="4"/>
    </row>
    <row r="5670" spans="2:6" ht="15" x14ac:dyDescent="0.25">
      <c r="B5670" s="17">
        <v>6933</v>
      </c>
      <c r="C5670" s="17" t="s">
        <v>2095</v>
      </c>
      <c r="D5670" s="18">
        <v>693</v>
      </c>
      <c r="F5670" s="4"/>
    </row>
    <row r="5671" spans="2:6" ht="15" x14ac:dyDescent="0.25">
      <c r="B5671" s="17">
        <v>6934</v>
      </c>
      <c r="C5671" s="17" t="s">
        <v>2094</v>
      </c>
      <c r="D5671" s="18">
        <v>791</v>
      </c>
      <c r="F5671" s="4"/>
    </row>
    <row r="5672" spans="2:6" ht="15" x14ac:dyDescent="0.25">
      <c r="B5672" s="17">
        <v>6935</v>
      </c>
      <c r="C5672" s="17" t="s">
        <v>2093</v>
      </c>
      <c r="D5672" s="18">
        <v>736</v>
      </c>
      <c r="F5672" s="4"/>
    </row>
    <row r="5673" spans="2:6" ht="15" x14ac:dyDescent="0.25">
      <c r="B5673" s="17">
        <v>6936</v>
      </c>
      <c r="C5673" s="17" t="s">
        <v>2092</v>
      </c>
      <c r="D5673" s="18">
        <v>774</v>
      </c>
      <c r="F5673" s="4"/>
    </row>
    <row r="5674" spans="2:6" ht="15" x14ac:dyDescent="0.25">
      <c r="B5674" s="17">
        <v>6937</v>
      </c>
      <c r="C5674" s="17" t="s">
        <v>2091</v>
      </c>
      <c r="D5674" s="18">
        <v>847</v>
      </c>
      <c r="F5674" s="4"/>
    </row>
    <row r="5675" spans="2:6" ht="15" x14ac:dyDescent="0.25">
      <c r="B5675" s="17">
        <v>6938</v>
      </c>
      <c r="C5675" s="17" t="s">
        <v>2090</v>
      </c>
      <c r="D5675" s="18">
        <v>805</v>
      </c>
      <c r="F5675" s="4"/>
    </row>
    <row r="5676" spans="2:6" ht="15" x14ac:dyDescent="0.25">
      <c r="B5676" s="17">
        <v>6939</v>
      </c>
      <c r="C5676" s="17" t="s">
        <v>2089</v>
      </c>
      <c r="D5676" s="18">
        <v>765</v>
      </c>
      <c r="F5676" s="4"/>
    </row>
    <row r="5677" spans="2:6" ht="15" x14ac:dyDescent="0.25">
      <c r="B5677" s="17">
        <v>6940</v>
      </c>
      <c r="C5677" s="17" t="s">
        <v>2088</v>
      </c>
      <c r="D5677" s="18">
        <v>743</v>
      </c>
      <c r="F5677" s="4"/>
    </row>
    <row r="5678" spans="2:6" ht="15" x14ac:dyDescent="0.25">
      <c r="B5678" s="17">
        <v>6941</v>
      </c>
      <c r="C5678" s="17" t="s">
        <v>2087</v>
      </c>
      <c r="D5678" s="18">
        <v>777</v>
      </c>
      <c r="F5678" s="4"/>
    </row>
    <row r="5679" spans="2:6" ht="15" x14ac:dyDescent="0.25">
      <c r="B5679" s="17">
        <v>6942</v>
      </c>
      <c r="C5679" s="17" t="s">
        <v>2086</v>
      </c>
      <c r="D5679" s="18">
        <v>797</v>
      </c>
      <c r="F5679" s="4"/>
    </row>
    <row r="5680" spans="2:6" ht="15" x14ac:dyDescent="0.25">
      <c r="B5680" s="17">
        <v>6943</v>
      </c>
      <c r="C5680" s="17" t="s">
        <v>2085</v>
      </c>
      <c r="D5680" s="18">
        <v>794</v>
      </c>
      <c r="F5680" s="4"/>
    </row>
    <row r="5681" spans="2:6" ht="15" x14ac:dyDescent="0.25">
      <c r="B5681" s="17">
        <v>6944</v>
      </c>
      <c r="C5681" s="17" t="s">
        <v>778</v>
      </c>
      <c r="D5681" s="18">
        <v>763</v>
      </c>
      <c r="F5681" s="4"/>
    </row>
    <row r="5682" spans="2:6" ht="15" x14ac:dyDescent="0.25">
      <c r="B5682" s="17">
        <v>6945</v>
      </c>
      <c r="C5682" s="17" t="s">
        <v>2084</v>
      </c>
      <c r="D5682" s="18">
        <v>710</v>
      </c>
      <c r="F5682" s="4"/>
    </row>
    <row r="5683" spans="2:6" ht="15" x14ac:dyDescent="0.25">
      <c r="B5683" s="17">
        <v>6946</v>
      </c>
      <c r="C5683" s="17" t="s">
        <v>2083</v>
      </c>
      <c r="D5683" s="18">
        <v>711</v>
      </c>
      <c r="F5683" s="4"/>
    </row>
    <row r="5684" spans="2:6" ht="15" x14ac:dyDescent="0.25">
      <c r="B5684" s="17">
        <v>6947</v>
      </c>
      <c r="C5684" s="17" t="s">
        <v>229</v>
      </c>
      <c r="D5684" s="18">
        <v>703</v>
      </c>
      <c r="F5684" s="4"/>
    </row>
    <row r="5685" spans="2:6" ht="15" x14ac:dyDescent="0.25">
      <c r="B5685" s="17">
        <v>6948</v>
      </c>
      <c r="C5685" s="17" t="s">
        <v>2082</v>
      </c>
      <c r="D5685" s="18">
        <v>737</v>
      </c>
      <c r="F5685" s="4"/>
    </row>
    <row r="5686" spans="2:6" ht="15" x14ac:dyDescent="0.25">
      <c r="B5686" s="17">
        <v>6949</v>
      </c>
      <c r="C5686" s="17" t="s">
        <v>2081</v>
      </c>
      <c r="D5686" s="18">
        <v>758</v>
      </c>
      <c r="F5686" s="4"/>
    </row>
    <row r="5687" spans="2:6" ht="15" x14ac:dyDescent="0.25">
      <c r="B5687" s="17">
        <v>6950</v>
      </c>
      <c r="C5687" s="17" t="s">
        <v>2080</v>
      </c>
      <c r="D5687" s="18">
        <v>783</v>
      </c>
      <c r="F5687" s="4"/>
    </row>
    <row r="5688" spans="2:6" ht="15" x14ac:dyDescent="0.25">
      <c r="B5688" s="17">
        <v>6951</v>
      </c>
      <c r="C5688" s="17" t="s">
        <v>2079</v>
      </c>
      <c r="D5688" s="18">
        <v>689</v>
      </c>
      <c r="F5688" s="4"/>
    </row>
    <row r="5689" spans="2:6" ht="15" x14ac:dyDescent="0.25">
      <c r="B5689" s="17">
        <v>6952</v>
      </c>
      <c r="C5689" s="17" t="s">
        <v>2078</v>
      </c>
      <c r="D5689" s="18">
        <v>701</v>
      </c>
      <c r="F5689" s="4"/>
    </row>
    <row r="5690" spans="2:6" ht="15" x14ac:dyDescent="0.25">
      <c r="B5690" s="17">
        <v>6953</v>
      </c>
      <c r="C5690" s="17" t="s">
        <v>2077</v>
      </c>
      <c r="D5690" s="18">
        <v>675</v>
      </c>
      <c r="F5690" s="4"/>
    </row>
    <row r="5691" spans="2:6" ht="15" x14ac:dyDescent="0.25">
      <c r="B5691" s="17">
        <v>6954</v>
      </c>
      <c r="C5691" s="17" t="s">
        <v>2076</v>
      </c>
      <c r="D5691" s="18">
        <v>691</v>
      </c>
      <c r="F5691" s="4"/>
    </row>
    <row r="5692" spans="2:6" ht="15" x14ac:dyDescent="0.25">
      <c r="B5692" s="17">
        <v>6955</v>
      </c>
      <c r="C5692" s="17" t="s">
        <v>2075</v>
      </c>
      <c r="D5692" s="18">
        <v>675</v>
      </c>
      <c r="F5692" s="4"/>
    </row>
    <row r="5693" spans="2:6" ht="15" x14ac:dyDescent="0.25">
      <c r="B5693" s="17">
        <v>6956</v>
      </c>
      <c r="C5693" s="17" t="s">
        <v>2074</v>
      </c>
      <c r="D5693" s="18">
        <v>687</v>
      </c>
      <c r="F5693" s="4"/>
    </row>
    <row r="5694" spans="2:6" ht="15" x14ac:dyDescent="0.25">
      <c r="B5694" s="17">
        <v>6957</v>
      </c>
      <c r="C5694" s="17" t="s">
        <v>2073</v>
      </c>
      <c r="D5694" s="18">
        <v>669</v>
      </c>
      <c r="F5694" s="4"/>
    </row>
    <row r="5695" spans="2:6" ht="15" x14ac:dyDescent="0.25">
      <c r="B5695" s="17">
        <v>6958</v>
      </c>
      <c r="C5695" s="17" t="s">
        <v>2072</v>
      </c>
      <c r="D5695" s="18">
        <v>660</v>
      </c>
      <c r="F5695" s="4"/>
    </row>
    <row r="5696" spans="2:6" ht="15" x14ac:dyDescent="0.25">
      <c r="B5696" s="17">
        <v>6959</v>
      </c>
      <c r="C5696" s="17" t="s">
        <v>2071</v>
      </c>
      <c r="D5696" s="18">
        <v>725</v>
      </c>
      <c r="F5696" s="4"/>
    </row>
    <row r="5697" spans="2:6" ht="15" x14ac:dyDescent="0.25">
      <c r="B5697" s="17">
        <v>6960</v>
      </c>
      <c r="C5697" s="17" t="s">
        <v>2070</v>
      </c>
      <c r="D5697" s="18">
        <v>725</v>
      </c>
      <c r="F5697" s="4"/>
    </row>
    <row r="5698" spans="2:6" ht="15" x14ac:dyDescent="0.25">
      <c r="B5698" s="17">
        <v>6961</v>
      </c>
      <c r="C5698" s="17" t="s">
        <v>2069</v>
      </c>
      <c r="D5698" s="18">
        <v>722</v>
      </c>
      <c r="F5698" s="4"/>
    </row>
    <row r="5699" spans="2:6" ht="15" x14ac:dyDescent="0.25">
      <c r="B5699" s="17">
        <v>6962</v>
      </c>
      <c r="C5699" s="17" t="s">
        <v>918</v>
      </c>
      <c r="D5699" s="18">
        <v>735</v>
      </c>
      <c r="F5699" s="4"/>
    </row>
    <row r="5700" spans="2:6" ht="15" x14ac:dyDescent="0.25">
      <c r="B5700" s="17">
        <v>6963</v>
      </c>
      <c r="C5700" s="17" t="s">
        <v>2068</v>
      </c>
      <c r="D5700" s="18">
        <v>746</v>
      </c>
      <c r="F5700" s="4"/>
    </row>
    <row r="5701" spans="2:6" ht="15" x14ac:dyDescent="0.25">
      <c r="B5701" s="17">
        <v>6964</v>
      </c>
      <c r="C5701" s="17" t="s">
        <v>2067</v>
      </c>
      <c r="D5701" s="18">
        <v>733</v>
      </c>
      <c r="F5701" s="4"/>
    </row>
    <row r="5702" spans="2:6" ht="15" x14ac:dyDescent="0.25">
      <c r="B5702" s="17">
        <v>6965</v>
      </c>
      <c r="C5702" s="17" t="s">
        <v>2066</v>
      </c>
      <c r="D5702" s="18">
        <v>735</v>
      </c>
      <c r="F5702" s="4"/>
    </row>
    <row r="5703" spans="2:6" ht="15" x14ac:dyDescent="0.25">
      <c r="B5703" s="17">
        <v>6966</v>
      </c>
      <c r="C5703" s="17" t="s">
        <v>2065</v>
      </c>
      <c r="D5703" s="18">
        <v>734</v>
      </c>
      <c r="F5703" s="4"/>
    </row>
    <row r="5704" spans="2:6" ht="15" x14ac:dyDescent="0.25">
      <c r="B5704" s="17">
        <v>6967</v>
      </c>
      <c r="C5704" s="17" t="s">
        <v>2064</v>
      </c>
      <c r="D5704" s="18">
        <v>734</v>
      </c>
      <c r="F5704" s="4"/>
    </row>
    <row r="5705" spans="2:6" ht="15" x14ac:dyDescent="0.25">
      <c r="B5705" s="17">
        <v>6968</v>
      </c>
      <c r="C5705" s="17" t="s">
        <v>447</v>
      </c>
      <c r="D5705" s="18">
        <v>732</v>
      </c>
      <c r="F5705" s="4"/>
    </row>
    <row r="5706" spans="2:6" ht="15" x14ac:dyDescent="0.25">
      <c r="B5706" s="17">
        <v>6969</v>
      </c>
      <c r="C5706" s="17" t="s">
        <v>2063</v>
      </c>
      <c r="D5706" s="18">
        <v>751</v>
      </c>
      <c r="F5706" s="4"/>
    </row>
    <row r="5707" spans="2:6" ht="15" x14ac:dyDescent="0.25">
      <c r="B5707" s="17">
        <v>6970</v>
      </c>
      <c r="C5707" s="17" t="s">
        <v>2062</v>
      </c>
      <c r="D5707" s="18">
        <v>748</v>
      </c>
      <c r="F5707" s="4"/>
    </row>
    <row r="5708" spans="2:6" ht="15" x14ac:dyDescent="0.25">
      <c r="B5708" s="17">
        <v>6971</v>
      </c>
      <c r="C5708" s="17" t="s">
        <v>2061</v>
      </c>
      <c r="D5708" s="18">
        <v>739</v>
      </c>
      <c r="F5708" s="4"/>
    </row>
    <row r="5709" spans="2:6" ht="15" x14ac:dyDescent="0.25">
      <c r="B5709" s="17">
        <v>6972</v>
      </c>
      <c r="C5709" s="17" t="s">
        <v>2060</v>
      </c>
      <c r="D5709" s="18">
        <v>728</v>
      </c>
      <c r="F5709" s="4"/>
    </row>
    <row r="5710" spans="2:6" ht="15" x14ac:dyDescent="0.25">
      <c r="B5710" s="17">
        <v>6973</v>
      </c>
      <c r="C5710" s="17" t="s">
        <v>2059</v>
      </c>
      <c r="D5710" s="18">
        <v>732</v>
      </c>
      <c r="F5710" s="4"/>
    </row>
    <row r="5711" spans="2:6" ht="15" x14ac:dyDescent="0.25">
      <c r="B5711" s="17">
        <v>6974</v>
      </c>
      <c r="C5711" s="17" t="s">
        <v>1991</v>
      </c>
      <c r="D5711" s="18">
        <v>750</v>
      </c>
      <c r="F5711" s="4"/>
    </row>
    <row r="5712" spans="2:6" ht="15" x14ac:dyDescent="0.25">
      <c r="B5712" s="17">
        <v>6975</v>
      </c>
      <c r="C5712" s="17" t="s">
        <v>1958</v>
      </c>
      <c r="D5712" s="18">
        <v>749</v>
      </c>
      <c r="F5712" s="4"/>
    </row>
    <row r="5713" spans="2:6" ht="15" x14ac:dyDescent="0.25">
      <c r="B5713" s="17">
        <v>6976</v>
      </c>
      <c r="C5713" s="17" t="s">
        <v>1792</v>
      </c>
      <c r="D5713" s="18">
        <v>744</v>
      </c>
      <c r="F5713" s="4"/>
    </row>
    <row r="5714" spans="2:6" ht="15" x14ac:dyDescent="0.25">
      <c r="B5714" s="17">
        <v>6977</v>
      </c>
      <c r="C5714" s="17" t="s">
        <v>2058</v>
      </c>
      <c r="D5714" s="18">
        <v>771</v>
      </c>
      <c r="F5714" s="4"/>
    </row>
    <row r="5715" spans="2:6" ht="15" x14ac:dyDescent="0.25">
      <c r="B5715" s="17">
        <v>6978</v>
      </c>
      <c r="C5715" s="17" t="s">
        <v>2057</v>
      </c>
      <c r="D5715" s="18">
        <v>703</v>
      </c>
      <c r="F5715" s="4"/>
    </row>
    <row r="5716" spans="2:6" ht="15" x14ac:dyDescent="0.25">
      <c r="B5716" s="17">
        <v>6979</v>
      </c>
      <c r="C5716" s="17" t="s">
        <v>2056</v>
      </c>
      <c r="D5716" s="18">
        <v>716</v>
      </c>
      <c r="F5716" s="4"/>
    </row>
    <row r="5717" spans="2:6" ht="15" x14ac:dyDescent="0.25">
      <c r="B5717" s="17">
        <v>6980</v>
      </c>
      <c r="C5717" s="17" t="s">
        <v>2055</v>
      </c>
      <c r="D5717" s="18">
        <v>724</v>
      </c>
      <c r="F5717" s="4"/>
    </row>
    <row r="5718" spans="2:6" ht="15" x14ac:dyDescent="0.25">
      <c r="B5718" s="17">
        <v>6981</v>
      </c>
      <c r="C5718" s="17" t="s">
        <v>2054</v>
      </c>
      <c r="D5718" s="18">
        <v>692</v>
      </c>
      <c r="F5718" s="4"/>
    </row>
    <row r="5719" spans="2:6" ht="15" x14ac:dyDescent="0.25">
      <c r="B5719" s="17">
        <v>6982</v>
      </c>
      <c r="C5719" s="17" t="s">
        <v>2053</v>
      </c>
      <c r="D5719" s="18">
        <v>715</v>
      </c>
      <c r="F5719" s="4"/>
    </row>
    <row r="5720" spans="2:6" ht="15" x14ac:dyDescent="0.25">
      <c r="B5720" s="17">
        <v>6983</v>
      </c>
      <c r="C5720" s="17" t="s">
        <v>2052</v>
      </c>
      <c r="D5720" s="18">
        <v>721</v>
      </c>
      <c r="F5720" s="4"/>
    </row>
    <row r="5721" spans="2:6" ht="15" x14ac:dyDescent="0.25">
      <c r="B5721" s="17">
        <v>6984</v>
      </c>
      <c r="C5721" s="17" t="s">
        <v>2051</v>
      </c>
      <c r="D5721" s="18">
        <v>739</v>
      </c>
      <c r="F5721" s="4"/>
    </row>
    <row r="5722" spans="2:6" ht="15" x14ac:dyDescent="0.25">
      <c r="B5722" s="17">
        <v>6985</v>
      </c>
      <c r="C5722" s="17" t="s">
        <v>2050</v>
      </c>
      <c r="D5722" s="18">
        <v>768</v>
      </c>
      <c r="F5722" s="4"/>
    </row>
    <row r="5723" spans="2:6" ht="15" x14ac:dyDescent="0.25">
      <c r="B5723" s="17">
        <v>6986</v>
      </c>
      <c r="C5723" s="17" t="s">
        <v>2049</v>
      </c>
      <c r="D5723" s="18">
        <v>725</v>
      </c>
      <c r="F5723" s="4"/>
    </row>
    <row r="5724" spans="2:6" ht="15" x14ac:dyDescent="0.25">
      <c r="B5724" s="17">
        <v>6987</v>
      </c>
      <c r="C5724" s="17" t="s">
        <v>2048</v>
      </c>
      <c r="D5724" s="18">
        <v>730</v>
      </c>
      <c r="F5724" s="4"/>
    </row>
    <row r="5725" spans="2:6" ht="15" x14ac:dyDescent="0.25">
      <c r="B5725" s="17">
        <v>6988</v>
      </c>
      <c r="C5725" s="17" t="s">
        <v>2047</v>
      </c>
      <c r="D5725" s="18">
        <v>777</v>
      </c>
      <c r="F5725" s="4"/>
    </row>
    <row r="5726" spans="2:6" ht="15" x14ac:dyDescent="0.25">
      <c r="B5726" s="17">
        <v>6989</v>
      </c>
      <c r="C5726" s="17" t="s">
        <v>1387</v>
      </c>
      <c r="D5726" s="18">
        <v>739</v>
      </c>
      <c r="F5726" s="4"/>
    </row>
    <row r="5727" spans="2:6" ht="15" x14ac:dyDescent="0.25">
      <c r="B5727" s="17">
        <v>6990</v>
      </c>
      <c r="C5727" s="17" t="s">
        <v>2046</v>
      </c>
      <c r="D5727" s="18">
        <v>774</v>
      </c>
      <c r="F5727" s="4"/>
    </row>
    <row r="5728" spans="2:6" ht="15" x14ac:dyDescent="0.25">
      <c r="B5728" s="17">
        <v>6991</v>
      </c>
      <c r="C5728" s="17" t="s">
        <v>2045</v>
      </c>
      <c r="D5728" s="18">
        <v>754</v>
      </c>
      <c r="F5728" s="4"/>
    </row>
    <row r="5729" spans="2:6" ht="15" x14ac:dyDescent="0.25">
      <c r="B5729" s="17">
        <v>6992</v>
      </c>
      <c r="C5729" s="17" t="s">
        <v>2044</v>
      </c>
      <c r="D5729" s="18">
        <v>759</v>
      </c>
      <c r="F5729" s="4"/>
    </row>
    <row r="5730" spans="2:6" ht="15" x14ac:dyDescent="0.25">
      <c r="B5730" s="17">
        <v>6993</v>
      </c>
      <c r="C5730" s="17" t="s">
        <v>2043</v>
      </c>
      <c r="D5730" s="18">
        <v>753</v>
      </c>
      <c r="F5730" s="4"/>
    </row>
    <row r="5731" spans="2:6" ht="15" x14ac:dyDescent="0.25">
      <c r="B5731" s="17">
        <v>6994</v>
      </c>
      <c r="C5731" s="17" t="s">
        <v>2042</v>
      </c>
      <c r="D5731" s="18">
        <v>785</v>
      </c>
      <c r="F5731" s="4"/>
    </row>
    <row r="5732" spans="2:6" ht="15" x14ac:dyDescent="0.25">
      <c r="B5732" s="17">
        <v>6995</v>
      </c>
      <c r="C5732" s="17" t="s">
        <v>2041</v>
      </c>
      <c r="D5732" s="18">
        <v>791</v>
      </c>
      <c r="F5732" s="4"/>
    </row>
    <row r="5733" spans="2:6" ht="15" x14ac:dyDescent="0.25">
      <c r="B5733" s="17">
        <v>6996</v>
      </c>
      <c r="C5733" s="17" t="s">
        <v>2040</v>
      </c>
      <c r="D5733" s="18">
        <v>734</v>
      </c>
      <c r="F5733" s="4"/>
    </row>
    <row r="5734" spans="2:6" ht="15" x14ac:dyDescent="0.25">
      <c r="B5734" s="17">
        <v>6997</v>
      </c>
      <c r="C5734" s="17" t="s">
        <v>2039</v>
      </c>
      <c r="D5734" s="18">
        <v>791</v>
      </c>
      <c r="F5734" s="4"/>
    </row>
    <row r="5735" spans="2:6" ht="15" x14ac:dyDescent="0.25">
      <c r="B5735" s="17">
        <v>6998</v>
      </c>
      <c r="C5735" s="17" t="s">
        <v>2038</v>
      </c>
      <c r="D5735" s="18">
        <v>746</v>
      </c>
      <c r="F5735" s="4"/>
    </row>
    <row r="5736" spans="2:6" ht="15" x14ac:dyDescent="0.25">
      <c r="B5736" s="17">
        <v>6999</v>
      </c>
      <c r="C5736" s="17" t="s">
        <v>2037</v>
      </c>
      <c r="D5736" s="18">
        <v>752</v>
      </c>
      <c r="F5736" s="4"/>
    </row>
    <row r="5737" spans="2:6" ht="15" x14ac:dyDescent="0.25">
      <c r="B5737" s="17">
        <v>7000</v>
      </c>
      <c r="C5737" s="17" t="s">
        <v>2036</v>
      </c>
      <c r="D5737" s="18">
        <v>747</v>
      </c>
      <c r="F5737" s="4"/>
    </row>
    <row r="5738" spans="2:6" ht="15" x14ac:dyDescent="0.25">
      <c r="B5738" s="17">
        <v>7001</v>
      </c>
      <c r="C5738" s="17" t="s">
        <v>2035</v>
      </c>
      <c r="D5738" s="18">
        <v>777</v>
      </c>
      <c r="F5738" s="4"/>
    </row>
    <row r="5739" spans="2:6" ht="15" x14ac:dyDescent="0.25">
      <c r="B5739" s="17">
        <v>7002</v>
      </c>
      <c r="C5739" s="17" t="s">
        <v>2034</v>
      </c>
      <c r="D5739" s="18">
        <v>796</v>
      </c>
      <c r="F5739" s="4"/>
    </row>
    <row r="5740" spans="2:6" ht="15" x14ac:dyDescent="0.25">
      <c r="B5740" s="17">
        <v>7003</v>
      </c>
      <c r="C5740" s="17" t="s">
        <v>854</v>
      </c>
      <c r="D5740" s="18">
        <v>793</v>
      </c>
      <c r="F5740" s="4"/>
    </row>
    <row r="5741" spans="2:6" ht="15" x14ac:dyDescent="0.25">
      <c r="B5741" s="17">
        <v>7004</v>
      </c>
      <c r="C5741" s="17" t="s">
        <v>2033</v>
      </c>
      <c r="D5741" s="18">
        <v>776</v>
      </c>
      <c r="F5741" s="4"/>
    </row>
    <row r="5742" spans="2:6" ht="15" x14ac:dyDescent="0.25">
      <c r="B5742" s="17">
        <v>7005</v>
      </c>
      <c r="C5742" s="17" t="s">
        <v>2032</v>
      </c>
      <c r="D5742" s="18">
        <v>790</v>
      </c>
      <c r="F5742" s="4"/>
    </row>
    <row r="5743" spans="2:6" ht="15" x14ac:dyDescent="0.25">
      <c r="B5743" s="17">
        <v>7006</v>
      </c>
      <c r="C5743" s="17" t="s">
        <v>2031</v>
      </c>
      <c r="D5743" s="18">
        <v>789</v>
      </c>
      <c r="F5743" s="4"/>
    </row>
    <row r="5744" spans="2:6" ht="15" x14ac:dyDescent="0.25">
      <c r="B5744" s="17">
        <v>7007</v>
      </c>
      <c r="C5744" s="17" t="s">
        <v>2030</v>
      </c>
      <c r="D5744" s="18">
        <v>742</v>
      </c>
      <c r="F5744" s="4"/>
    </row>
    <row r="5745" spans="2:6" ht="15" x14ac:dyDescent="0.25">
      <c r="B5745" s="17">
        <v>7008</v>
      </c>
      <c r="C5745" s="17" t="s">
        <v>2029</v>
      </c>
      <c r="D5745" s="18">
        <v>757</v>
      </c>
      <c r="F5745" s="4"/>
    </row>
    <row r="5746" spans="2:6" ht="15" x14ac:dyDescent="0.25">
      <c r="B5746" s="17">
        <v>7009</v>
      </c>
      <c r="C5746" s="17" t="s">
        <v>2028</v>
      </c>
      <c r="D5746" s="18">
        <v>667</v>
      </c>
      <c r="F5746" s="4"/>
    </row>
    <row r="5747" spans="2:6" ht="15" x14ac:dyDescent="0.25">
      <c r="B5747" s="17">
        <v>7010</v>
      </c>
      <c r="C5747" s="17" t="s">
        <v>1118</v>
      </c>
      <c r="D5747" s="18">
        <v>729</v>
      </c>
      <c r="F5747" s="4"/>
    </row>
    <row r="5748" spans="2:6" ht="15" x14ac:dyDescent="0.25">
      <c r="B5748" s="17">
        <v>7011</v>
      </c>
      <c r="C5748" s="17" t="s">
        <v>2027</v>
      </c>
      <c r="D5748" s="18">
        <v>728</v>
      </c>
      <c r="F5748" s="4"/>
    </row>
    <row r="5749" spans="2:6" ht="15" x14ac:dyDescent="0.25">
      <c r="B5749" s="17">
        <v>7012</v>
      </c>
      <c r="C5749" s="17" t="s">
        <v>1051</v>
      </c>
      <c r="D5749" s="18">
        <v>738</v>
      </c>
      <c r="F5749" s="4"/>
    </row>
    <row r="5750" spans="2:6" ht="15" x14ac:dyDescent="0.25">
      <c r="B5750" s="17">
        <v>7013</v>
      </c>
      <c r="C5750" s="17" t="s">
        <v>653</v>
      </c>
      <c r="D5750" s="18">
        <v>752</v>
      </c>
      <c r="F5750" s="4"/>
    </row>
    <row r="5751" spans="2:6" ht="15" x14ac:dyDescent="0.25">
      <c r="B5751" s="17">
        <v>7014</v>
      </c>
      <c r="C5751" s="17" t="s">
        <v>1653</v>
      </c>
      <c r="D5751" s="18">
        <v>683</v>
      </c>
      <c r="F5751" s="4"/>
    </row>
    <row r="5752" spans="2:6" ht="15" x14ac:dyDescent="0.25">
      <c r="B5752" s="17">
        <v>7015</v>
      </c>
      <c r="C5752" s="17" t="s">
        <v>2026</v>
      </c>
      <c r="D5752" s="18">
        <v>673</v>
      </c>
      <c r="F5752" s="4"/>
    </row>
    <row r="5753" spans="2:6" ht="15" x14ac:dyDescent="0.25">
      <c r="B5753" s="17">
        <v>7016</v>
      </c>
      <c r="C5753" s="17" t="s">
        <v>2025</v>
      </c>
      <c r="D5753" s="18">
        <v>698</v>
      </c>
      <c r="F5753" s="4"/>
    </row>
    <row r="5754" spans="2:6" ht="15" x14ac:dyDescent="0.25">
      <c r="B5754" s="17">
        <v>7017</v>
      </c>
      <c r="C5754" s="17" t="s">
        <v>2024</v>
      </c>
      <c r="D5754" s="18">
        <v>685</v>
      </c>
      <c r="F5754" s="4"/>
    </row>
    <row r="5755" spans="2:6" ht="15" x14ac:dyDescent="0.25">
      <c r="B5755" s="17">
        <v>7018</v>
      </c>
      <c r="C5755" s="17" t="s">
        <v>2023</v>
      </c>
      <c r="D5755" s="18">
        <v>741</v>
      </c>
      <c r="F5755" s="4"/>
    </row>
    <row r="5756" spans="2:6" ht="15" x14ac:dyDescent="0.25">
      <c r="B5756" s="17">
        <v>7019</v>
      </c>
      <c r="C5756" s="17" t="s">
        <v>2022</v>
      </c>
      <c r="D5756" s="18">
        <v>687</v>
      </c>
      <c r="F5756" s="4"/>
    </row>
    <row r="5757" spans="2:6" ht="15" x14ac:dyDescent="0.25">
      <c r="B5757" s="17">
        <v>7020</v>
      </c>
      <c r="C5757" s="17" t="s">
        <v>67</v>
      </c>
      <c r="D5757" s="18">
        <v>706</v>
      </c>
      <c r="F5757" s="4"/>
    </row>
    <row r="5758" spans="2:6" ht="15" x14ac:dyDescent="0.25">
      <c r="B5758" s="17">
        <v>7021</v>
      </c>
      <c r="C5758" s="17" t="s">
        <v>2021</v>
      </c>
      <c r="D5758" s="18">
        <v>716</v>
      </c>
      <c r="F5758" s="4"/>
    </row>
    <row r="5759" spans="2:6" ht="15" x14ac:dyDescent="0.25">
      <c r="B5759" s="17">
        <v>7022</v>
      </c>
      <c r="C5759" s="17" t="s">
        <v>2020</v>
      </c>
      <c r="D5759" s="18">
        <v>738</v>
      </c>
      <c r="F5759" s="4"/>
    </row>
    <row r="5760" spans="2:6" ht="15" x14ac:dyDescent="0.25">
      <c r="B5760" s="17">
        <v>7023</v>
      </c>
      <c r="C5760" s="17" t="s">
        <v>2019</v>
      </c>
      <c r="D5760" s="18">
        <v>754</v>
      </c>
      <c r="F5760" s="4"/>
    </row>
    <row r="5761" spans="2:6" ht="15" x14ac:dyDescent="0.25">
      <c r="B5761" s="17">
        <v>7024</v>
      </c>
      <c r="C5761" s="17" t="s">
        <v>2018</v>
      </c>
      <c r="D5761" s="18">
        <v>734</v>
      </c>
      <c r="F5761" s="4"/>
    </row>
    <row r="5762" spans="2:6" ht="15" x14ac:dyDescent="0.25">
      <c r="B5762" s="17">
        <v>7025</v>
      </c>
      <c r="C5762" s="17" t="s">
        <v>2017</v>
      </c>
      <c r="D5762" s="18">
        <v>773</v>
      </c>
      <c r="F5762" s="4"/>
    </row>
    <row r="5763" spans="2:6" ht="15" x14ac:dyDescent="0.25">
      <c r="B5763" s="17">
        <v>7026</v>
      </c>
      <c r="C5763" s="17" t="s">
        <v>2016</v>
      </c>
      <c r="D5763" s="18">
        <v>788</v>
      </c>
      <c r="F5763" s="4"/>
    </row>
    <row r="5764" spans="2:6" ht="15" x14ac:dyDescent="0.25">
      <c r="B5764" s="17">
        <v>7027</v>
      </c>
      <c r="C5764" s="17" t="s">
        <v>1540</v>
      </c>
      <c r="D5764" s="18">
        <v>767</v>
      </c>
      <c r="F5764" s="4"/>
    </row>
    <row r="5765" spans="2:6" ht="15" x14ac:dyDescent="0.25">
      <c r="B5765" s="17">
        <v>7028</v>
      </c>
      <c r="C5765" s="17" t="s">
        <v>2015</v>
      </c>
      <c r="D5765" s="18">
        <v>743</v>
      </c>
      <c r="F5765" s="4"/>
    </row>
    <row r="5766" spans="2:6" ht="15" x14ac:dyDescent="0.25">
      <c r="B5766" s="17">
        <v>7029</v>
      </c>
      <c r="C5766" s="17" t="s">
        <v>2014</v>
      </c>
      <c r="D5766" s="18">
        <v>795</v>
      </c>
      <c r="F5766" s="4"/>
    </row>
    <row r="5767" spans="2:6" ht="15" x14ac:dyDescent="0.25">
      <c r="B5767" s="17">
        <v>7030</v>
      </c>
      <c r="C5767" s="17" t="s">
        <v>1700</v>
      </c>
      <c r="D5767" s="18">
        <v>688</v>
      </c>
      <c r="F5767" s="4"/>
    </row>
    <row r="5768" spans="2:6" ht="15" x14ac:dyDescent="0.25">
      <c r="B5768" s="17">
        <v>7031</v>
      </c>
      <c r="C5768" s="17" t="s">
        <v>1652</v>
      </c>
      <c r="D5768" s="18">
        <v>787</v>
      </c>
      <c r="F5768" s="4"/>
    </row>
    <row r="5769" spans="2:6" ht="15" x14ac:dyDescent="0.25">
      <c r="B5769" s="17">
        <v>7032</v>
      </c>
      <c r="C5769" s="17" t="s">
        <v>2013</v>
      </c>
      <c r="D5769" s="18">
        <v>731</v>
      </c>
      <c r="F5769" s="4"/>
    </row>
    <row r="5770" spans="2:6" ht="15" x14ac:dyDescent="0.25">
      <c r="B5770" s="17">
        <v>7033</v>
      </c>
      <c r="C5770" s="17" t="s">
        <v>2012</v>
      </c>
      <c r="D5770" s="18">
        <v>679</v>
      </c>
      <c r="F5770" s="4"/>
    </row>
    <row r="5771" spans="2:6" ht="15" x14ac:dyDescent="0.25">
      <c r="B5771" s="17">
        <v>7034</v>
      </c>
      <c r="C5771" s="17" t="s">
        <v>2011</v>
      </c>
      <c r="D5771" s="18">
        <v>727</v>
      </c>
      <c r="F5771" s="4"/>
    </row>
    <row r="5772" spans="2:6" ht="15" x14ac:dyDescent="0.25">
      <c r="B5772" s="17">
        <v>7035</v>
      </c>
      <c r="C5772" s="17" t="s">
        <v>1475</v>
      </c>
      <c r="D5772" s="18">
        <v>759</v>
      </c>
      <c r="F5772" s="4"/>
    </row>
    <row r="5773" spans="2:6" ht="15" x14ac:dyDescent="0.25">
      <c r="B5773" s="17">
        <v>7036</v>
      </c>
      <c r="C5773" s="17" t="s">
        <v>2010</v>
      </c>
      <c r="D5773" s="18">
        <v>726</v>
      </c>
      <c r="F5773" s="4"/>
    </row>
    <row r="5774" spans="2:6" ht="15" x14ac:dyDescent="0.25">
      <c r="B5774" s="17">
        <v>7037</v>
      </c>
      <c r="C5774" s="17" t="s">
        <v>2009</v>
      </c>
      <c r="D5774" s="18">
        <v>768</v>
      </c>
      <c r="F5774" s="4"/>
    </row>
    <row r="5775" spans="2:6" ht="15" x14ac:dyDescent="0.25">
      <c r="B5775" s="17">
        <v>7038</v>
      </c>
      <c r="C5775" s="17" t="s">
        <v>2008</v>
      </c>
      <c r="D5775" s="18">
        <v>718</v>
      </c>
      <c r="F5775" s="4"/>
    </row>
    <row r="5776" spans="2:6" ht="15" x14ac:dyDescent="0.25">
      <c r="B5776" s="17">
        <v>7039</v>
      </c>
      <c r="C5776" s="17" t="s">
        <v>2007</v>
      </c>
      <c r="D5776" s="18">
        <v>664</v>
      </c>
      <c r="F5776" s="4"/>
    </row>
    <row r="5777" spans="2:6" ht="15" x14ac:dyDescent="0.25">
      <c r="B5777" s="17">
        <v>7051</v>
      </c>
      <c r="C5777" s="17" t="s">
        <v>2006</v>
      </c>
      <c r="D5777" s="18">
        <v>757</v>
      </c>
      <c r="F5777" s="4"/>
    </row>
    <row r="5778" spans="2:6" ht="15" x14ac:dyDescent="0.25">
      <c r="B5778" s="17">
        <v>7052</v>
      </c>
      <c r="C5778" s="17" t="s">
        <v>2005</v>
      </c>
      <c r="D5778" s="18">
        <v>751</v>
      </c>
      <c r="F5778" s="4"/>
    </row>
    <row r="5779" spans="2:6" ht="15" x14ac:dyDescent="0.25">
      <c r="B5779" s="17">
        <v>7053</v>
      </c>
      <c r="C5779" s="17" t="s">
        <v>2004</v>
      </c>
      <c r="D5779" s="18">
        <v>731</v>
      </c>
      <c r="F5779" s="4"/>
    </row>
    <row r="5780" spans="2:6" ht="15" x14ac:dyDescent="0.25">
      <c r="B5780" s="17">
        <v>7054</v>
      </c>
      <c r="C5780" s="17" t="s">
        <v>2003</v>
      </c>
      <c r="D5780" s="18">
        <v>721</v>
      </c>
      <c r="F5780" s="4"/>
    </row>
    <row r="5781" spans="2:6" ht="15" x14ac:dyDescent="0.25">
      <c r="B5781" s="17">
        <v>7055</v>
      </c>
      <c r="C5781" s="17" t="s">
        <v>2002</v>
      </c>
      <c r="D5781" s="18">
        <v>715</v>
      </c>
      <c r="F5781" s="4"/>
    </row>
    <row r="5782" spans="2:6" ht="15" x14ac:dyDescent="0.25">
      <c r="B5782" s="17">
        <v>7056</v>
      </c>
      <c r="C5782" s="17" t="s">
        <v>2001</v>
      </c>
      <c r="D5782" s="18">
        <v>727</v>
      </c>
      <c r="F5782" s="4"/>
    </row>
    <row r="5783" spans="2:6" ht="15" x14ac:dyDescent="0.25">
      <c r="B5783" s="17">
        <v>7057</v>
      </c>
      <c r="C5783" s="17" t="s">
        <v>1608</v>
      </c>
      <c r="D5783" s="18">
        <v>735</v>
      </c>
      <c r="F5783" s="4"/>
    </row>
    <row r="5784" spans="2:6" ht="15" x14ac:dyDescent="0.25">
      <c r="B5784" s="17">
        <v>7058</v>
      </c>
      <c r="C5784" s="17" t="s">
        <v>2000</v>
      </c>
      <c r="D5784" s="18">
        <v>746</v>
      </c>
      <c r="F5784" s="4"/>
    </row>
    <row r="5785" spans="2:6" ht="15" x14ac:dyDescent="0.25">
      <c r="B5785" s="17">
        <v>7059</v>
      </c>
      <c r="C5785" s="17" t="s">
        <v>1999</v>
      </c>
      <c r="D5785" s="18">
        <v>771</v>
      </c>
      <c r="F5785" s="4"/>
    </row>
    <row r="5786" spans="2:6" ht="15" x14ac:dyDescent="0.25">
      <c r="B5786" s="17">
        <v>7060</v>
      </c>
      <c r="C5786" s="17" t="s">
        <v>1998</v>
      </c>
      <c r="D5786" s="18">
        <v>741</v>
      </c>
      <c r="F5786" s="4"/>
    </row>
    <row r="5787" spans="2:6" ht="15" x14ac:dyDescent="0.25">
      <c r="B5787" s="17">
        <v>7061</v>
      </c>
      <c r="C5787" s="17" t="s">
        <v>1997</v>
      </c>
      <c r="D5787" s="18">
        <v>774</v>
      </c>
      <c r="F5787" s="4"/>
    </row>
    <row r="5788" spans="2:6" ht="15" x14ac:dyDescent="0.25">
      <c r="B5788" s="17">
        <v>7062</v>
      </c>
      <c r="C5788" s="17" t="s">
        <v>1996</v>
      </c>
      <c r="D5788" s="18">
        <v>795</v>
      </c>
      <c r="F5788" s="4"/>
    </row>
    <row r="5789" spans="2:6" ht="15" x14ac:dyDescent="0.25">
      <c r="B5789" s="17">
        <v>7063</v>
      </c>
      <c r="C5789" s="17" t="s">
        <v>1995</v>
      </c>
      <c r="D5789" s="18">
        <v>733</v>
      </c>
      <c r="F5789" s="4"/>
    </row>
    <row r="5790" spans="2:6" ht="15" x14ac:dyDescent="0.25">
      <c r="B5790" s="17">
        <v>7064</v>
      </c>
      <c r="C5790" s="17" t="s">
        <v>1994</v>
      </c>
      <c r="D5790" s="18">
        <v>720</v>
      </c>
      <c r="F5790" s="4"/>
    </row>
    <row r="5791" spans="2:6" ht="15" x14ac:dyDescent="0.25">
      <c r="B5791" s="17">
        <v>7065</v>
      </c>
      <c r="C5791" s="17" t="s">
        <v>1993</v>
      </c>
      <c r="D5791" s="18">
        <v>725</v>
      </c>
      <c r="F5791" s="4"/>
    </row>
    <row r="5792" spans="2:6" ht="15" x14ac:dyDescent="0.25">
      <c r="B5792" s="17">
        <v>7066</v>
      </c>
      <c r="C5792" s="17" t="s">
        <v>1992</v>
      </c>
      <c r="D5792" s="18">
        <v>719</v>
      </c>
      <c r="F5792" s="4"/>
    </row>
    <row r="5793" spans="2:6" ht="15" x14ac:dyDescent="0.25">
      <c r="B5793" s="17">
        <v>7067</v>
      </c>
      <c r="C5793" s="17" t="s">
        <v>67</v>
      </c>
      <c r="D5793" s="18">
        <v>739</v>
      </c>
      <c r="F5793" s="4"/>
    </row>
    <row r="5794" spans="2:6" ht="15" x14ac:dyDescent="0.25">
      <c r="B5794" s="17">
        <v>7068</v>
      </c>
      <c r="C5794" s="17" t="s">
        <v>1991</v>
      </c>
      <c r="D5794" s="18">
        <v>751</v>
      </c>
      <c r="F5794" s="4"/>
    </row>
    <row r="5795" spans="2:6" ht="15" x14ac:dyDescent="0.25">
      <c r="B5795" s="17">
        <v>7069</v>
      </c>
      <c r="C5795" s="17" t="s">
        <v>778</v>
      </c>
      <c r="D5795" s="18">
        <v>781</v>
      </c>
      <c r="F5795" s="4"/>
    </row>
    <row r="5796" spans="2:6" ht="15" x14ac:dyDescent="0.25">
      <c r="B5796" s="17">
        <v>7070</v>
      </c>
      <c r="C5796" s="17" t="s">
        <v>1990</v>
      </c>
      <c r="D5796" s="18">
        <v>757</v>
      </c>
      <c r="F5796" s="4"/>
    </row>
    <row r="5797" spans="2:6" ht="15" x14ac:dyDescent="0.25">
      <c r="B5797" s="17">
        <v>7071</v>
      </c>
      <c r="C5797" s="17" t="s">
        <v>1989</v>
      </c>
      <c r="D5797" s="18">
        <v>769</v>
      </c>
      <c r="F5797" s="4"/>
    </row>
    <row r="5798" spans="2:6" ht="15" x14ac:dyDescent="0.25">
      <c r="B5798" s="17">
        <v>7072</v>
      </c>
      <c r="C5798" s="17" t="s">
        <v>1988</v>
      </c>
      <c r="D5798" s="18">
        <v>773</v>
      </c>
      <c r="F5798" s="4"/>
    </row>
    <row r="5799" spans="2:6" ht="15" x14ac:dyDescent="0.25">
      <c r="B5799" s="17">
        <v>7073</v>
      </c>
      <c r="C5799" s="17" t="s">
        <v>229</v>
      </c>
      <c r="D5799" s="18">
        <v>789</v>
      </c>
      <c r="F5799" s="4"/>
    </row>
    <row r="5800" spans="2:6" ht="15" x14ac:dyDescent="0.25">
      <c r="B5800" s="17">
        <v>7074</v>
      </c>
      <c r="C5800" s="17" t="s">
        <v>1987</v>
      </c>
      <c r="D5800" s="18">
        <v>802</v>
      </c>
      <c r="F5800" s="4"/>
    </row>
    <row r="5801" spans="2:6" ht="15" x14ac:dyDescent="0.25">
      <c r="B5801" s="17">
        <v>7075</v>
      </c>
      <c r="C5801" s="17" t="s">
        <v>1986</v>
      </c>
      <c r="D5801" s="18">
        <v>778</v>
      </c>
      <c r="F5801" s="4"/>
    </row>
    <row r="5802" spans="2:6" ht="15" x14ac:dyDescent="0.25">
      <c r="B5802" s="17">
        <v>7076</v>
      </c>
      <c r="C5802" s="17" t="s">
        <v>1985</v>
      </c>
      <c r="D5802" s="18">
        <v>782</v>
      </c>
      <c r="F5802" s="4"/>
    </row>
    <row r="5803" spans="2:6" ht="15" x14ac:dyDescent="0.25">
      <c r="B5803" s="17">
        <v>7077</v>
      </c>
      <c r="C5803" s="17" t="s">
        <v>1984</v>
      </c>
      <c r="D5803" s="18">
        <v>786</v>
      </c>
      <c r="F5803" s="4"/>
    </row>
    <row r="5804" spans="2:6" ht="15" x14ac:dyDescent="0.25">
      <c r="B5804" s="17">
        <v>7078</v>
      </c>
      <c r="C5804" s="17" t="s">
        <v>1983</v>
      </c>
      <c r="D5804" s="18">
        <v>822</v>
      </c>
      <c r="F5804" s="4"/>
    </row>
    <row r="5805" spans="2:6" ht="15" x14ac:dyDescent="0.25">
      <c r="B5805" s="17">
        <v>7079</v>
      </c>
      <c r="C5805" s="17" t="s">
        <v>1982</v>
      </c>
      <c r="D5805" s="18">
        <v>805</v>
      </c>
      <c r="F5805" s="4"/>
    </row>
    <row r="5806" spans="2:6" ht="15" x14ac:dyDescent="0.25">
      <c r="B5806" s="17">
        <v>7080</v>
      </c>
      <c r="C5806" s="17" t="s">
        <v>1981</v>
      </c>
      <c r="D5806" s="18">
        <v>804</v>
      </c>
      <c r="F5806" s="4"/>
    </row>
    <row r="5807" spans="2:6" ht="15" x14ac:dyDescent="0.25">
      <c r="B5807" s="17">
        <v>7081</v>
      </c>
      <c r="C5807" s="17" t="s">
        <v>1980</v>
      </c>
      <c r="D5807" s="18">
        <v>764</v>
      </c>
      <c r="F5807" s="4"/>
    </row>
    <row r="5808" spans="2:6" ht="15" x14ac:dyDescent="0.25">
      <c r="B5808" s="17">
        <v>7082</v>
      </c>
      <c r="C5808" s="17" t="s">
        <v>1979</v>
      </c>
      <c r="D5808" s="18">
        <v>789</v>
      </c>
      <c r="F5808" s="4"/>
    </row>
    <row r="5809" spans="2:6" ht="15" x14ac:dyDescent="0.25">
      <c r="B5809" s="17">
        <v>7083</v>
      </c>
      <c r="C5809" s="17" t="s">
        <v>1978</v>
      </c>
      <c r="D5809" s="18">
        <v>793</v>
      </c>
      <c r="F5809" s="4"/>
    </row>
    <row r="5810" spans="2:6" ht="15" x14ac:dyDescent="0.25">
      <c r="B5810" s="17">
        <v>7084</v>
      </c>
      <c r="C5810" s="17" t="s">
        <v>1977</v>
      </c>
      <c r="D5810" s="18">
        <v>811</v>
      </c>
      <c r="F5810" s="4"/>
    </row>
    <row r="5811" spans="2:6" ht="15" x14ac:dyDescent="0.25">
      <c r="B5811" s="17">
        <v>7085</v>
      </c>
      <c r="C5811" s="17" t="s">
        <v>1976</v>
      </c>
      <c r="D5811" s="18">
        <v>800</v>
      </c>
      <c r="F5811" s="4"/>
    </row>
    <row r="5812" spans="2:6" ht="15" x14ac:dyDescent="0.25">
      <c r="B5812" s="17">
        <v>7086</v>
      </c>
      <c r="C5812" s="17" t="s">
        <v>1975</v>
      </c>
      <c r="D5812" s="18">
        <v>823</v>
      </c>
      <c r="F5812" s="4"/>
    </row>
    <row r="5813" spans="2:6" ht="15" x14ac:dyDescent="0.25">
      <c r="B5813" s="17">
        <v>7087</v>
      </c>
      <c r="C5813" s="17" t="s">
        <v>1974</v>
      </c>
      <c r="D5813" s="18">
        <v>812</v>
      </c>
      <c r="F5813" s="4"/>
    </row>
    <row r="5814" spans="2:6" ht="15" x14ac:dyDescent="0.25">
      <c r="B5814" s="17">
        <v>7088</v>
      </c>
      <c r="C5814" s="17" t="s">
        <v>444</v>
      </c>
      <c r="D5814" s="18">
        <v>835</v>
      </c>
      <c r="F5814" s="4"/>
    </row>
    <row r="5815" spans="2:6" ht="15" x14ac:dyDescent="0.25">
      <c r="B5815" s="17">
        <v>7089</v>
      </c>
      <c r="C5815" s="17" t="s">
        <v>1973</v>
      </c>
      <c r="D5815" s="18">
        <v>821</v>
      </c>
      <c r="F5815" s="4"/>
    </row>
    <row r="5816" spans="2:6" ht="15" x14ac:dyDescent="0.25">
      <c r="B5816" s="17">
        <v>7090</v>
      </c>
      <c r="C5816" s="17" t="s">
        <v>1972</v>
      </c>
      <c r="D5816" s="18">
        <v>824</v>
      </c>
      <c r="F5816" s="4"/>
    </row>
    <row r="5817" spans="2:6" ht="15" x14ac:dyDescent="0.25">
      <c r="B5817" s="17">
        <v>7091</v>
      </c>
      <c r="C5817" s="17" t="s">
        <v>1971</v>
      </c>
      <c r="D5817" s="18">
        <v>849</v>
      </c>
      <c r="F5817" s="4"/>
    </row>
    <row r="5818" spans="2:6" ht="15" x14ac:dyDescent="0.25">
      <c r="B5818" s="17">
        <v>7092</v>
      </c>
      <c r="C5818" s="17" t="s">
        <v>1970</v>
      </c>
      <c r="D5818" s="18">
        <v>858</v>
      </c>
      <c r="F5818" s="4"/>
    </row>
    <row r="5819" spans="2:6" ht="15" x14ac:dyDescent="0.25">
      <c r="B5819" s="17">
        <v>7093</v>
      </c>
      <c r="C5819" s="17" t="s">
        <v>1969</v>
      </c>
      <c r="D5819" s="18">
        <v>853</v>
      </c>
      <c r="F5819" s="4"/>
    </row>
    <row r="5820" spans="2:6" ht="15" x14ac:dyDescent="0.25">
      <c r="B5820" s="17">
        <v>7094</v>
      </c>
      <c r="C5820" s="17" t="s">
        <v>1968</v>
      </c>
      <c r="D5820" s="18">
        <v>839</v>
      </c>
      <c r="F5820" s="4"/>
    </row>
    <row r="5821" spans="2:6" ht="15" x14ac:dyDescent="0.25">
      <c r="B5821" s="17">
        <v>7095</v>
      </c>
      <c r="C5821" s="17" t="s">
        <v>1967</v>
      </c>
      <c r="D5821" s="18">
        <v>870</v>
      </c>
      <c r="F5821" s="4"/>
    </row>
    <row r="5822" spans="2:6" ht="15" x14ac:dyDescent="0.25">
      <c r="B5822" s="17">
        <v>7096</v>
      </c>
      <c r="C5822" s="17" t="s">
        <v>1966</v>
      </c>
      <c r="D5822" s="18">
        <v>875</v>
      </c>
      <c r="F5822" s="4"/>
    </row>
    <row r="5823" spans="2:6" ht="15" x14ac:dyDescent="0.25">
      <c r="B5823" s="17">
        <v>7097</v>
      </c>
      <c r="C5823" s="17" t="s">
        <v>1965</v>
      </c>
      <c r="D5823" s="18">
        <v>877</v>
      </c>
      <c r="F5823" s="4"/>
    </row>
    <row r="5824" spans="2:6" ht="15" x14ac:dyDescent="0.25">
      <c r="B5824" s="17">
        <v>7098</v>
      </c>
      <c r="C5824" s="17" t="s">
        <v>1964</v>
      </c>
      <c r="D5824" s="18">
        <v>874</v>
      </c>
      <c r="F5824" s="4"/>
    </row>
    <row r="5825" spans="2:6" ht="15" x14ac:dyDescent="0.25">
      <c r="B5825" s="17">
        <v>7099</v>
      </c>
      <c r="C5825" s="17" t="s">
        <v>1963</v>
      </c>
      <c r="D5825" s="18">
        <v>903</v>
      </c>
      <c r="F5825" s="4"/>
    </row>
    <row r="5826" spans="2:6" ht="15" x14ac:dyDescent="0.25">
      <c r="B5826" s="17">
        <v>7100</v>
      </c>
      <c r="C5826" s="17" t="s">
        <v>1962</v>
      </c>
      <c r="D5826" s="18">
        <v>905</v>
      </c>
      <c r="F5826" s="4"/>
    </row>
    <row r="5827" spans="2:6" ht="15" x14ac:dyDescent="0.25">
      <c r="B5827" s="17">
        <v>7101</v>
      </c>
      <c r="C5827" s="17" t="s">
        <v>1961</v>
      </c>
      <c r="D5827" s="18">
        <v>844</v>
      </c>
      <c r="F5827" s="4"/>
    </row>
    <row r="5828" spans="2:6" ht="15" x14ac:dyDescent="0.25">
      <c r="B5828" s="17">
        <v>7102</v>
      </c>
      <c r="C5828" s="17" t="s">
        <v>1960</v>
      </c>
      <c r="D5828" s="18">
        <v>908</v>
      </c>
      <c r="F5828" s="4"/>
    </row>
    <row r="5829" spans="2:6" ht="15" x14ac:dyDescent="0.25">
      <c r="B5829" s="17">
        <v>7103</v>
      </c>
      <c r="C5829" s="17" t="s">
        <v>1959</v>
      </c>
      <c r="D5829" s="18">
        <v>977</v>
      </c>
      <c r="F5829" s="4"/>
    </row>
    <row r="5830" spans="2:6" ht="15" x14ac:dyDescent="0.25">
      <c r="B5830" s="17">
        <v>7104</v>
      </c>
      <c r="C5830" s="17" t="s">
        <v>1958</v>
      </c>
      <c r="D5830" s="18">
        <v>700</v>
      </c>
      <c r="F5830" s="4"/>
    </row>
    <row r="5831" spans="2:6" ht="15" x14ac:dyDescent="0.25">
      <c r="B5831" s="17">
        <v>7105</v>
      </c>
      <c r="C5831" s="17" t="s">
        <v>1957</v>
      </c>
      <c r="D5831" s="18">
        <v>712</v>
      </c>
      <c r="F5831" s="4"/>
    </row>
    <row r="5832" spans="2:6" ht="15" x14ac:dyDescent="0.25">
      <c r="B5832" s="17">
        <v>7106</v>
      </c>
      <c r="C5832" s="17" t="s">
        <v>1956</v>
      </c>
      <c r="D5832" s="18">
        <v>689</v>
      </c>
      <c r="F5832" s="4"/>
    </row>
    <row r="5833" spans="2:6" ht="15" x14ac:dyDescent="0.25">
      <c r="B5833" s="17">
        <v>7107</v>
      </c>
      <c r="C5833" s="17" t="s">
        <v>1955</v>
      </c>
      <c r="D5833" s="18">
        <v>697</v>
      </c>
      <c r="F5833" s="4"/>
    </row>
    <row r="5834" spans="2:6" ht="15" x14ac:dyDescent="0.25">
      <c r="B5834" s="17">
        <v>7108</v>
      </c>
      <c r="C5834" s="17" t="s">
        <v>1954</v>
      </c>
      <c r="D5834" s="18">
        <v>705</v>
      </c>
      <c r="F5834" s="4"/>
    </row>
    <row r="5835" spans="2:6" ht="15" x14ac:dyDescent="0.25">
      <c r="B5835" s="17">
        <v>7109</v>
      </c>
      <c r="C5835" s="17" t="s">
        <v>1953</v>
      </c>
      <c r="D5835" s="18">
        <v>728</v>
      </c>
      <c r="F5835" s="4"/>
    </row>
    <row r="5836" spans="2:6" ht="15" x14ac:dyDescent="0.25">
      <c r="B5836" s="17">
        <v>7110</v>
      </c>
      <c r="C5836" s="17" t="s">
        <v>1952</v>
      </c>
      <c r="D5836" s="18">
        <v>780</v>
      </c>
      <c r="F5836" s="4"/>
    </row>
    <row r="5837" spans="2:6" ht="15" x14ac:dyDescent="0.25">
      <c r="B5837" s="17">
        <v>7111</v>
      </c>
      <c r="C5837" s="17" t="s">
        <v>1951</v>
      </c>
      <c r="D5837" s="18">
        <v>736</v>
      </c>
      <c r="F5837" s="4"/>
    </row>
    <row r="5838" spans="2:6" ht="15" x14ac:dyDescent="0.25">
      <c r="B5838" s="17">
        <v>7112</v>
      </c>
      <c r="C5838" s="17" t="s">
        <v>1950</v>
      </c>
      <c r="D5838" s="18">
        <v>755</v>
      </c>
      <c r="F5838" s="4"/>
    </row>
    <row r="5839" spans="2:6" ht="15" x14ac:dyDescent="0.25">
      <c r="B5839" s="17">
        <v>7113</v>
      </c>
      <c r="C5839" s="17" t="s">
        <v>1949</v>
      </c>
      <c r="D5839" s="18">
        <v>793</v>
      </c>
      <c r="F5839" s="4"/>
    </row>
    <row r="5840" spans="2:6" ht="15" x14ac:dyDescent="0.25">
      <c r="B5840" s="17">
        <v>7114</v>
      </c>
      <c r="C5840" s="17" t="s">
        <v>1948</v>
      </c>
      <c r="D5840" s="18">
        <v>734</v>
      </c>
      <c r="F5840" s="4"/>
    </row>
    <row r="5841" spans="2:6" ht="15" x14ac:dyDescent="0.25">
      <c r="B5841" s="17">
        <v>7115</v>
      </c>
      <c r="C5841" s="17" t="s">
        <v>1947</v>
      </c>
      <c r="D5841" s="18">
        <v>777</v>
      </c>
      <c r="F5841" s="4"/>
    </row>
    <row r="5842" spans="2:6" ht="15" x14ac:dyDescent="0.25">
      <c r="B5842" s="17">
        <v>7116</v>
      </c>
      <c r="C5842" s="17" t="s">
        <v>1946</v>
      </c>
      <c r="D5842" s="18">
        <v>758</v>
      </c>
      <c r="F5842" s="4"/>
    </row>
    <row r="5843" spans="2:6" ht="15" x14ac:dyDescent="0.25">
      <c r="B5843" s="17">
        <v>7117</v>
      </c>
      <c r="C5843" s="17" t="s">
        <v>210</v>
      </c>
      <c r="D5843" s="18">
        <v>769</v>
      </c>
      <c r="F5843" s="4"/>
    </row>
    <row r="5844" spans="2:6" ht="15" x14ac:dyDescent="0.25">
      <c r="B5844" s="17">
        <v>7118</v>
      </c>
      <c r="C5844" s="17" t="s">
        <v>1945</v>
      </c>
      <c r="D5844" s="18">
        <v>754</v>
      </c>
      <c r="F5844" s="4"/>
    </row>
    <row r="5845" spans="2:6" ht="15" x14ac:dyDescent="0.25">
      <c r="B5845" s="17">
        <v>7119</v>
      </c>
      <c r="C5845" s="17" t="s">
        <v>293</v>
      </c>
      <c r="D5845" s="18">
        <v>789</v>
      </c>
      <c r="F5845" s="4"/>
    </row>
    <row r="5846" spans="2:6" ht="15" x14ac:dyDescent="0.25">
      <c r="B5846" s="17">
        <v>7120</v>
      </c>
      <c r="C5846" s="17" t="s">
        <v>1944</v>
      </c>
      <c r="D5846" s="18">
        <v>779</v>
      </c>
      <c r="F5846" s="4"/>
    </row>
    <row r="5847" spans="2:6" ht="15" x14ac:dyDescent="0.25">
      <c r="B5847" s="17">
        <v>7121</v>
      </c>
      <c r="C5847" s="17" t="s">
        <v>1943</v>
      </c>
      <c r="D5847" s="18">
        <v>804</v>
      </c>
      <c r="F5847" s="4"/>
    </row>
    <row r="5848" spans="2:6" ht="15" x14ac:dyDescent="0.25">
      <c r="B5848" s="17">
        <v>7122</v>
      </c>
      <c r="C5848" s="17" t="s">
        <v>1942</v>
      </c>
      <c r="D5848" s="18">
        <v>779</v>
      </c>
      <c r="F5848" s="4"/>
    </row>
    <row r="5849" spans="2:6" ht="15" x14ac:dyDescent="0.25">
      <c r="B5849" s="17">
        <v>7123</v>
      </c>
      <c r="C5849" s="17" t="s">
        <v>1941</v>
      </c>
      <c r="D5849" s="18">
        <v>768</v>
      </c>
      <c r="F5849" s="4"/>
    </row>
    <row r="5850" spans="2:6" ht="15" x14ac:dyDescent="0.25">
      <c r="B5850" s="17">
        <v>7124</v>
      </c>
      <c r="C5850" s="17" t="s">
        <v>1940</v>
      </c>
      <c r="D5850" s="18">
        <v>789</v>
      </c>
      <c r="F5850" s="4"/>
    </row>
    <row r="5851" spans="2:6" ht="15" x14ac:dyDescent="0.25">
      <c r="B5851" s="17">
        <v>7125</v>
      </c>
      <c r="C5851" s="17" t="s">
        <v>1939</v>
      </c>
      <c r="D5851" s="18">
        <v>814</v>
      </c>
      <c r="F5851" s="4"/>
    </row>
    <row r="5852" spans="2:6" ht="15" x14ac:dyDescent="0.25">
      <c r="B5852" s="17">
        <v>7126</v>
      </c>
      <c r="C5852" s="17" t="s">
        <v>1938</v>
      </c>
      <c r="D5852" s="18">
        <v>806</v>
      </c>
      <c r="F5852" s="4"/>
    </row>
    <row r="5853" spans="2:6" ht="15" x14ac:dyDescent="0.25">
      <c r="B5853" s="17">
        <v>7127</v>
      </c>
      <c r="C5853" s="17" t="s">
        <v>1937</v>
      </c>
      <c r="D5853" s="18">
        <v>810</v>
      </c>
      <c r="F5853" s="4"/>
    </row>
    <row r="5854" spans="2:6" ht="15" x14ac:dyDescent="0.25">
      <c r="B5854" s="17">
        <v>7128</v>
      </c>
      <c r="C5854" s="17" t="s">
        <v>1936</v>
      </c>
      <c r="D5854" s="18">
        <v>805</v>
      </c>
      <c r="F5854" s="4"/>
    </row>
    <row r="5855" spans="2:6" ht="15" x14ac:dyDescent="0.25">
      <c r="B5855" s="17">
        <v>7129</v>
      </c>
      <c r="C5855" s="17" t="s">
        <v>1553</v>
      </c>
      <c r="D5855" s="18">
        <v>819</v>
      </c>
      <c r="F5855" s="4"/>
    </row>
    <row r="5856" spans="2:6" ht="15" x14ac:dyDescent="0.25">
      <c r="B5856" s="17">
        <v>7130</v>
      </c>
      <c r="C5856" s="17" t="s">
        <v>1935</v>
      </c>
      <c r="D5856" s="18">
        <v>831</v>
      </c>
      <c r="F5856" s="4"/>
    </row>
    <row r="5857" spans="2:6" ht="15" x14ac:dyDescent="0.25">
      <c r="B5857" s="17">
        <v>7131</v>
      </c>
      <c r="C5857" s="17" t="s">
        <v>1341</v>
      </c>
      <c r="D5857" s="18">
        <v>838</v>
      </c>
      <c r="F5857" s="4"/>
    </row>
    <row r="5858" spans="2:6" ht="15" x14ac:dyDescent="0.25">
      <c r="B5858" s="17">
        <v>7132</v>
      </c>
      <c r="C5858" s="17" t="s">
        <v>1934</v>
      </c>
      <c r="D5858" s="18">
        <v>839</v>
      </c>
      <c r="F5858" s="4"/>
    </row>
    <row r="5859" spans="2:6" ht="15" x14ac:dyDescent="0.25">
      <c r="B5859" s="17">
        <v>7133</v>
      </c>
      <c r="C5859" s="17" t="s">
        <v>1933</v>
      </c>
      <c r="D5859" s="18">
        <v>830</v>
      </c>
      <c r="F5859" s="4"/>
    </row>
    <row r="5860" spans="2:6" ht="15" x14ac:dyDescent="0.25">
      <c r="B5860" s="17">
        <v>7134</v>
      </c>
      <c r="C5860" s="17" t="s">
        <v>1932</v>
      </c>
      <c r="D5860" s="18">
        <v>735</v>
      </c>
      <c r="F5860" s="4"/>
    </row>
    <row r="5861" spans="2:6" ht="15" x14ac:dyDescent="0.25">
      <c r="B5861" s="17">
        <v>7135</v>
      </c>
      <c r="C5861" s="17" t="s">
        <v>1931</v>
      </c>
      <c r="D5861" s="18">
        <v>749</v>
      </c>
      <c r="F5861" s="4"/>
    </row>
    <row r="5862" spans="2:6" ht="15" x14ac:dyDescent="0.25">
      <c r="B5862" s="17">
        <v>7136</v>
      </c>
      <c r="C5862" s="17" t="s">
        <v>1930</v>
      </c>
      <c r="D5862" s="18">
        <v>751</v>
      </c>
      <c r="F5862" s="4"/>
    </row>
    <row r="5863" spans="2:6" ht="15" x14ac:dyDescent="0.25">
      <c r="B5863" s="17">
        <v>7137</v>
      </c>
      <c r="C5863" s="17" t="s">
        <v>1929</v>
      </c>
      <c r="D5863" s="18">
        <v>769</v>
      </c>
      <c r="F5863" s="4"/>
    </row>
    <row r="5864" spans="2:6" ht="15" x14ac:dyDescent="0.25">
      <c r="B5864" s="17">
        <v>7138</v>
      </c>
      <c r="C5864" s="17" t="s">
        <v>1928</v>
      </c>
      <c r="D5864" s="18">
        <v>757</v>
      </c>
      <c r="F5864" s="4"/>
    </row>
    <row r="5865" spans="2:6" ht="15" x14ac:dyDescent="0.25">
      <c r="B5865" s="17">
        <v>7139</v>
      </c>
      <c r="C5865" s="17" t="s">
        <v>1927</v>
      </c>
      <c r="D5865" s="18">
        <v>782</v>
      </c>
      <c r="F5865" s="4"/>
    </row>
    <row r="5866" spans="2:6" ht="15" x14ac:dyDescent="0.25">
      <c r="B5866" s="17">
        <v>7140</v>
      </c>
      <c r="C5866" s="17" t="s">
        <v>1926</v>
      </c>
      <c r="D5866" s="18">
        <v>786</v>
      </c>
      <c r="F5866" s="4"/>
    </row>
    <row r="5867" spans="2:6" ht="15" x14ac:dyDescent="0.25">
      <c r="B5867" s="17">
        <v>7141</v>
      </c>
      <c r="C5867" s="17" t="s">
        <v>1458</v>
      </c>
      <c r="D5867" s="18">
        <v>775</v>
      </c>
      <c r="F5867" s="4"/>
    </row>
    <row r="5868" spans="2:6" ht="15" x14ac:dyDescent="0.25">
      <c r="B5868" s="17">
        <v>7142</v>
      </c>
      <c r="C5868" s="17" t="s">
        <v>1925</v>
      </c>
      <c r="D5868" s="18">
        <v>736</v>
      </c>
      <c r="F5868" s="4"/>
    </row>
    <row r="5869" spans="2:6" ht="15" x14ac:dyDescent="0.25">
      <c r="B5869" s="17">
        <v>7143</v>
      </c>
      <c r="C5869" s="17" t="s">
        <v>1924</v>
      </c>
      <c r="D5869" s="18">
        <v>750</v>
      </c>
      <c r="F5869" s="4"/>
    </row>
    <row r="5870" spans="2:6" ht="15" x14ac:dyDescent="0.25">
      <c r="B5870" s="17">
        <v>7144</v>
      </c>
      <c r="C5870" s="17" t="s">
        <v>1923</v>
      </c>
      <c r="D5870" s="18">
        <v>762</v>
      </c>
      <c r="F5870" s="4"/>
    </row>
    <row r="5871" spans="2:6" ht="15" x14ac:dyDescent="0.25">
      <c r="B5871" s="17">
        <v>7145</v>
      </c>
      <c r="C5871" s="17" t="s">
        <v>1521</v>
      </c>
      <c r="D5871" s="18">
        <v>795</v>
      </c>
      <c r="F5871" s="4"/>
    </row>
    <row r="5872" spans="2:6" ht="15" x14ac:dyDescent="0.25">
      <c r="B5872" s="17">
        <v>7146</v>
      </c>
      <c r="C5872" s="17" t="s">
        <v>1922</v>
      </c>
      <c r="D5872" s="18">
        <v>802</v>
      </c>
      <c r="F5872" s="4"/>
    </row>
    <row r="5873" spans="2:6" ht="15" x14ac:dyDescent="0.25">
      <c r="B5873" s="17">
        <v>7147</v>
      </c>
      <c r="C5873" s="17" t="s">
        <v>1921</v>
      </c>
      <c r="D5873" s="18">
        <v>759</v>
      </c>
      <c r="F5873" s="4"/>
    </row>
    <row r="5874" spans="2:6" ht="15" x14ac:dyDescent="0.25">
      <c r="B5874" s="17">
        <v>7148</v>
      </c>
      <c r="C5874" s="17" t="s">
        <v>1920</v>
      </c>
      <c r="D5874" s="18">
        <v>775</v>
      </c>
      <c r="F5874" s="4"/>
    </row>
    <row r="5875" spans="2:6" ht="15" x14ac:dyDescent="0.25">
      <c r="B5875" s="17">
        <v>7149</v>
      </c>
      <c r="C5875" s="17" t="s">
        <v>1919</v>
      </c>
      <c r="D5875" s="18">
        <v>760</v>
      </c>
      <c r="F5875" s="4"/>
    </row>
    <row r="5876" spans="2:6" ht="15" x14ac:dyDescent="0.25">
      <c r="B5876" s="17">
        <v>7150</v>
      </c>
      <c r="C5876" s="17" t="s">
        <v>1918</v>
      </c>
      <c r="D5876" s="18">
        <v>761</v>
      </c>
      <c r="F5876" s="4"/>
    </row>
    <row r="5877" spans="2:6" ht="15" x14ac:dyDescent="0.25">
      <c r="B5877" s="17">
        <v>7151</v>
      </c>
      <c r="C5877" s="17" t="s">
        <v>1832</v>
      </c>
      <c r="D5877" s="18">
        <v>817</v>
      </c>
      <c r="F5877" s="4"/>
    </row>
    <row r="5878" spans="2:6" ht="15" x14ac:dyDescent="0.25">
      <c r="B5878" s="17">
        <v>7152</v>
      </c>
      <c r="C5878" s="17" t="s">
        <v>1917</v>
      </c>
      <c r="D5878" s="18">
        <v>769</v>
      </c>
      <c r="F5878" s="4"/>
    </row>
    <row r="5879" spans="2:6" ht="15" x14ac:dyDescent="0.25">
      <c r="B5879" s="17">
        <v>7153</v>
      </c>
      <c r="C5879" s="17" t="s">
        <v>1916</v>
      </c>
      <c r="D5879" s="18">
        <v>758</v>
      </c>
      <c r="F5879" s="4"/>
    </row>
    <row r="5880" spans="2:6" ht="15" x14ac:dyDescent="0.25">
      <c r="B5880" s="17">
        <v>7154</v>
      </c>
      <c r="C5880" s="17" t="s">
        <v>1915</v>
      </c>
      <c r="D5880" s="18">
        <v>805</v>
      </c>
      <c r="F5880" s="4"/>
    </row>
    <row r="5881" spans="2:6" ht="15" x14ac:dyDescent="0.25">
      <c r="B5881" s="17">
        <v>7155</v>
      </c>
      <c r="C5881" s="17" t="s">
        <v>1914</v>
      </c>
      <c r="D5881" s="18">
        <v>798</v>
      </c>
      <c r="F5881" s="4"/>
    </row>
    <row r="5882" spans="2:6" ht="15" x14ac:dyDescent="0.25">
      <c r="B5882" s="17">
        <v>7156</v>
      </c>
      <c r="C5882" s="17" t="s">
        <v>1913</v>
      </c>
      <c r="D5882" s="18">
        <v>837</v>
      </c>
      <c r="F5882" s="4"/>
    </row>
    <row r="5883" spans="2:6" ht="15" x14ac:dyDescent="0.25">
      <c r="B5883" s="17">
        <v>7157</v>
      </c>
      <c r="C5883" s="17" t="s">
        <v>1912</v>
      </c>
      <c r="D5883" s="18">
        <v>830</v>
      </c>
      <c r="F5883" s="4"/>
    </row>
    <row r="5884" spans="2:6" ht="15" x14ac:dyDescent="0.25">
      <c r="B5884" s="17">
        <v>7158</v>
      </c>
      <c r="C5884" s="17" t="s">
        <v>1911</v>
      </c>
      <c r="D5884" s="18">
        <v>855</v>
      </c>
      <c r="F5884" s="4"/>
    </row>
    <row r="5885" spans="2:6" ht="15" x14ac:dyDescent="0.25">
      <c r="B5885" s="17">
        <v>7159</v>
      </c>
      <c r="C5885" s="17" t="s">
        <v>1910</v>
      </c>
      <c r="D5885" s="18">
        <v>763</v>
      </c>
      <c r="F5885" s="4"/>
    </row>
    <row r="5886" spans="2:6" ht="15" x14ac:dyDescent="0.25">
      <c r="B5886" s="17">
        <v>7160</v>
      </c>
      <c r="C5886" s="17" t="s">
        <v>1909</v>
      </c>
      <c r="D5886" s="18">
        <v>791</v>
      </c>
      <c r="F5886" s="4"/>
    </row>
    <row r="5887" spans="2:6" ht="15" x14ac:dyDescent="0.25">
      <c r="B5887" s="17">
        <v>7161</v>
      </c>
      <c r="C5887" s="17" t="s">
        <v>1908</v>
      </c>
      <c r="D5887" s="18">
        <v>818</v>
      </c>
      <c r="F5887" s="4"/>
    </row>
    <row r="5888" spans="2:6" ht="15" x14ac:dyDescent="0.25">
      <c r="B5888" s="17">
        <v>7162</v>
      </c>
      <c r="C5888" s="17" t="s">
        <v>1907</v>
      </c>
      <c r="D5888" s="18">
        <v>821</v>
      </c>
      <c r="F5888" s="4"/>
    </row>
    <row r="5889" spans="2:6" ht="15" x14ac:dyDescent="0.25">
      <c r="B5889" s="17">
        <v>7163</v>
      </c>
      <c r="C5889" s="17" t="s">
        <v>1906</v>
      </c>
      <c r="D5889" s="18">
        <v>816</v>
      </c>
      <c r="F5889" s="4"/>
    </row>
    <row r="5890" spans="2:6" ht="15" x14ac:dyDescent="0.25">
      <c r="B5890" s="17">
        <v>7164</v>
      </c>
      <c r="C5890" s="17" t="s">
        <v>1905</v>
      </c>
      <c r="D5890" s="18">
        <v>802</v>
      </c>
      <c r="F5890" s="4"/>
    </row>
    <row r="5891" spans="2:6" ht="15" x14ac:dyDescent="0.25">
      <c r="B5891" s="17">
        <v>7165</v>
      </c>
      <c r="C5891" s="17" t="s">
        <v>1904</v>
      </c>
      <c r="D5891" s="18">
        <v>852</v>
      </c>
      <c r="F5891" s="4"/>
    </row>
    <row r="5892" spans="2:6" ht="15" x14ac:dyDescent="0.25">
      <c r="B5892" s="17">
        <v>7166</v>
      </c>
      <c r="C5892" s="17" t="s">
        <v>1903</v>
      </c>
      <c r="D5892" s="18">
        <v>834</v>
      </c>
      <c r="F5892" s="4"/>
    </row>
    <row r="5893" spans="2:6" ht="15" x14ac:dyDescent="0.25">
      <c r="B5893" s="17">
        <v>7167</v>
      </c>
      <c r="C5893" s="17" t="s">
        <v>1902</v>
      </c>
      <c r="D5893" s="18">
        <v>795</v>
      </c>
      <c r="F5893" s="4"/>
    </row>
    <row r="5894" spans="2:6" ht="15" x14ac:dyDescent="0.25">
      <c r="B5894" s="17">
        <v>7168</v>
      </c>
      <c r="C5894" s="17" t="s">
        <v>932</v>
      </c>
      <c r="D5894" s="18">
        <v>819</v>
      </c>
      <c r="F5894" s="4"/>
    </row>
    <row r="5895" spans="2:6" ht="15" x14ac:dyDescent="0.25">
      <c r="B5895" s="17">
        <v>7169</v>
      </c>
      <c r="C5895" s="17" t="s">
        <v>1901</v>
      </c>
      <c r="D5895" s="18">
        <v>824</v>
      </c>
      <c r="F5895" s="4"/>
    </row>
    <row r="5896" spans="2:6" ht="15" x14ac:dyDescent="0.25">
      <c r="B5896" s="17">
        <v>7170</v>
      </c>
      <c r="C5896" s="17" t="s">
        <v>1900</v>
      </c>
      <c r="D5896" s="18">
        <v>835</v>
      </c>
      <c r="F5896" s="4"/>
    </row>
    <row r="5897" spans="2:6" ht="15" x14ac:dyDescent="0.25">
      <c r="B5897" s="17">
        <v>7171</v>
      </c>
      <c r="C5897" s="17" t="s">
        <v>1899</v>
      </c>
      <c r="D5897" s="18">
        <v>834</v>
      </c>
      <c r="F5897" s="4"/>
    </row>
    <row r="5898" spans="2:6" ht="15" x14ac:dyDescent="0.25">
      <c r="B5898" s="17">
        <v>7172</v>
      </c>
      <c r="C5898" s="17" t="s">
        <v>1898</v>
      </c>
      <c r="D5898" s="18">
        <v>807</v>
      </c>
      <c r="F5898" s="4"/>
    </row>
    <row r="5899" spans="2:6" ht="15" x14ac:dyDescent="0.25">
      <c r="B5899" s="17">
        <v>7173</v>
      </c>
      <c r="C5899" s="17" t="s">
        <v>1897</v>
      </c>
      <c r="D5899" s="18">
        <v>857</v>
      </c>
      <c r="F5899" s="4"/>
    </row>
    <row r="5900" spans="2:6" ht="15" x14ac:dyDescent="0.25">
      <c r="B5900" s="17">
        <v>7174</v>
      </c>
      <c r="C5900" s="17" t="s">
        <v>1896</v>
      </c>
      <c r="D5900" s="18">
        <v>827</v>
      </c>
      <c r="F5900" s="4"/>
    </row>
    <row r="5901" spans="2:6" ht="15" x14ac:dyDescent="0.25">
      <c r="B5901" s="17">
        <v>7175</v>
      </c>
      <c r="C5901" s="17" t="s">
        <v>1895</v>
      </c>
      <c r="D5901" s="18">
        <v>821</v>
      </c>
      <c r="F5901" s="4"/>
    </row>
    <row r="5902" spans="2:6" ht="15" x14ac:dyDescent="0.25">
      <c r="B5902" s="17">
        <v>7176</v>
      </c>
      <c r="C5902" s="17" t="s">
        <v>1894</v>
      </c>
      <c r="D5902" s="18">
        <v>856</v>
      </c>
      <c r="F5902" s="4"/>
    </row>
    <row r="5903" spans="2:6" ht="15" x14ac:dyDescent="0.25">
      <c r="B5903" s="17">
        <v>7177</v>
      </c>
      <c r="C5903" s="17" t="s">
        <v>1893</v>
      </c>
      <c r="D5903" s="18">
        <v>841</v>
      </c>
      <c r="F5903" s="4"/>
    </row>
    <row r="5904" spans="2:6" ht="15" x14ac:dyDescent="0.25">
      <c r="B5904" s="17">
        <v>7178</v>
      </c>
      <c r="C5904" s="17" t="s">
        <v>1892</v>
      </c>
      <c r="D5904" s="18">
        <v>849</v>
      </c>
      <c r="F5904" s="4"/>
    </row>
    <row r="5905" spans="2:6" ht="15" x14ac:dyDescent="0.25">
      <c r="B5905" s="17">
        <v>7179</v>
      </c>
      <c r="C5905" s="17" t="s">
        <v>1891</v>
      </c>
      <c r="D5905" s="18">
        <v>855</v>
      </c>
      <c r="F5905" s="4"/>
    </row>
    <row r="5906" spans="2:6" ht="15" x14ac:dyDescent="0.25">
      <c r="B5906" s="17">
        <v>7180</v>
      </c>
      <c r="C5906" s="17" t="s">
        <v>1890</v>
      </c>
      <c r="D5906" s="18">
        <v>849</v>
      </c>
      <c r="F5906" s="4"/>
    </row>
    <row r="5907" spans="2:6" ht="15" x14ac:dyDescent="0.25">
      <c r="B5907" s="17">
        <v>7181</v>
      </c>
      <c r="C5907" s="17" t="s">
        <v>1889</v>
      </c>
      <c r="D5907" s="18">
        <v>863</v>
      </c>
      <c r="F5907" s="4"/>
    </row>
    <row r="5908" spans="2:6" ht="15" x14ac:dyDescent="0.25">
      <c r="B5908" s="17">
        <v>7182</v>
      </c>
      <c r="C5908" s="17" t="s">
        <v>1888</v>
      </c>
      <c r="D5908" s="18">
        <v>869</v>
      </c>
      <c r="F5908" s="4"/>
    </row>
    <row r="5909" spans="2:6" ht="15" x14ac:dyDescent="0.25">
      <c r="B5909" s="17">
        <v>7183</v>
      </c>
      <c r="C5909" s="17" t="s">
        <v>1887</v>
      </c>
      <c r="D5909" s="18">
        <v>751</v>
      </c>
      <c r="F5909" s="4"/>
    </row>
    <row r="5910" spans="2:6" ht="15" x14ac:dyDescent="0.25">
      <c r="B5910" s="17">
        <v>7211</v>
      </c>
      <c r="C5910" s="17" t="s">
        <v>1886</v>
      </c>
      <c r="D5910" s="18">
        <v>784</v>
      </c>
      <c r="F5910" s="4"/>
    </row>
    <row r="5911" spans="2:6" ht="15" x14ac:dyDescent="0.25">
      <c r="B5911" s="17">
        <v>7212</v>
      </c>
      <c r="C5911" s="17" t="s">
        <v>1885</v>
      </c>
      <c r="D5911" s="18">
        <v>816</v>
      </c>
      <c r="F5911" s="4"/>
    </row>
    <row r="5912" spans="2:6" ht="15" x14ac:dyDescent="0.25">
      <c r="B5912" s="17">
        <v>7213</v>
      </c>
      <c r="C5912" s="17" t="s">
        <v>1884</v>
      </c>
      <c r="D5912" s="18">
        <v>760</v>
      </c>
      <c r="F5912" s="4"/>
    </row>
    <row r="5913" spans="2:6" ht="15" x14ac:dyDescent="0.25">
      <c r="B5913" s="17">
        <v>7214</v>
      </c>
      <c r="C5913" s="17" t="s">
        <v>1883</v>
      </c>
      <c r="D5913" s="18">
        <v>799</v>
      </c>
      <c r="F5913" s="4"/>
    </row>
    <row r="5914" spans="2:6" ht="15" x14ac:dyDescent="0.25">
      <c r="B5914" s="17">
        <v>7215</v>
      </c>
      <c r="C5914" s="17" t="s">
        <v>1882</v>
      </c>
      <c r="D5914" s="18">
        <v>796</v>
      </c>
      <c r="F5914" s="4"/>
    </row>
    <row r="5915" spans="2:6" ht="15" x14ac:dyDescent="0.25">
      <c r="B5915" s="17">
        <v>7216</v>
      </c>
      <c r="C5915" s="17" t="s">
        <v>1881</v>
      </c>
      <c r="D5915" s="18">
        <v>816</v>
      </c>
      <c r="F5915" s="4"/>
    </row>
    <row r="5916" spans="2:6" ht="15" x14ac:dyDescent="0.25">
      <c r="B5916" s="17">
        <v>7217</v>
      </c>
      <c r="C5916" s="17" t="s">
        <v>1880</v>
      </c>
      <c r="D5916" s="18">
        <v>847</v>
      </c>
      <c r="F5916" s="4"/>
    </row>
    <row r="5917" spans="2:6" ht="15" x14ac:dyDescent="0.25">
      <c r="B5917" s="17">
        <v>7218</v>
      </c>
      <c r="C5917" s="17" t="s">
        <v>1879</v>
      </c>
      <c r="D5917" s="18">
        <v>798</v>
      </c>
      <c r="F5917" s="4"/>
    </row>
    <row r="5918" spans="2:6" ht="15" x14ac:dyDescent="0.25">
      <c r="B5918" s="17">
        <v>7219</v>
      </c>
      <c r="C5918" s="17" t="s">
        <v>1878</v>
      </c>
      <c r="D5918" s="18">
        <v>809</v>
      </c>
      <c r="F5918" s="4"/>
    </row>
    <row r="5919" spans="2:6" ht="15" x14ac:dyDescent="0.25">
      <c r="B5919" s="17">
        <v>7220</v>
      </c>
      <c r="C5919" s="17" t="s">
        <v>1877</v>
      </c>
      <c r="D5919" s="18">
        <v>839</v>
      </c>
      <c r="F5919" s="4"/>
    </row>
    <row r="5920" spans="2:6" ht="15" x14ac:dyDescent="0.25">
      <c r="B5920" s="17">
        <v>7221</v>
      </c>
      <c r="C5920" s="17" t="s">
        <v>1876</v>
      </c>
      <c r="D5920" s="18">
        <v>797</v>
      </c>
      <c r="F5920" s="4"/>
    </row>
    <row r="5921" spans="2:6" ht="15" x14ac:dyDescent="0.25">
      <c r="B5921" s="17">
        <v>7222</v>
      </c>
      <c r="C5921" s="17" t="s">
        <v>1875</v>
      </c>
      <c r="D5921" s="18">
        <v>841</v>
      </c>
      <c r="F5921" s="4"/>
    </row>
    <row r="5922" spans="2:6" ht="15" x14ac:dyDescent="0.25">
      <c r="B5922" s="17">
        <v>7223</v>
      </c>
      <c r="C5922" s="17" t="s">
        <v>1874</v>
      </c>
      <c r="D5922" s="18">
        <v>824</v>
      </c>
      <c r="F5922" s="4"/>
    </row>
    <row r="5923" spans="2:6" ht="15" x14ac:dyDescent="0.25">
      <c r="B5923" s="17">
        <v>7224</v>
      </c>
      <c r="C5923" s="17" t="s">
        <v>1873</v>
      </c>
      <c r="D5923" s="18">
        <v>826</v>
      </c>
      <c r="F5923" s="4"/>
    </row>
    <row r="5924" spans="2:6" ht="15" x14ac:dyDescent="0.25">
      <c r="B5924" s="17">
        <v>7225</v>
      </c>
      <c r="C5924" s="17" t="s">
        <v>1872</v>
      </c>
      <c r="D5924" s="18">
        <v>838</v>
      </c>
      <c r="F5924" s="4"/>
    </row>
    <row r="5925" spans="2:6" ht="15" x14ac:dyDescent="0.25">
      <c r="B5925" s="17">
        <v>7227</v>
      </c>
      <c r="C5925" s="17" t="s">
        <v>1871</v>
      </c>
      <c r="D5925" s="18">
        <v>736</v>
      </c>
      <c r="F5925" s="4"/>
    </row>
    <row r="5926" spans="2:6" ht="15" x14ac:dyDescent="0.25">
      <c r="B5926" s="17">
        <v>7228</v>
      </c>
      <c r="C5926" s="17" t="s">
        <v>1870</v>
      </c>
      <c r="D5926" s="18">
        <v>774</v>
      </c>
      <c r="F5926" s="4"/>
    </row>
    <row r="5927" spans="2:6" ht="15" x14ac:dyDescent="0.25">
      <c r="B5927" s="17">
        <v>7229</v>
      </c>
      <c r="C5927" s="17" t="s">
        <v>1869</v>
      </c>
      <c r="D5927" s="18">
        <v>711</v>
      </c>
      <c r="F5927" s="4"/>
    </row>
    <row r="5928" spans="2:6" ht="15" x14ac:dyDescent="0.25">
      <c r="B5928" s="17">
        <v>7230</v>
      </c>
      <c r="C5928" s="17" t="s">
        <v>1868</v>
      </c>
      <c r="D5928" s="18">
        <v>762</v>
      </c>
      <c r="F5928" s="4"/>
    </row>
    <row r="5929" spans="2:6" ht="15" x14ac:dyDescent="0.25">
      <c r="B5929" s="17">
        <v>7231</v>
      </c>
      <c r="C5929" s="17" t="s">
        <v>1867</v>
      </c>
      <c r="D5929" s="18">
        <v>806</v>
      </c>
      <c r="F5929" s="4"/>
    </row>
    <row r="5930" spans="2:6" ht="15" x14ac:dyDescent="0.25">
      <c r="B5930" s="17">
        <v>7232</v>
      </c>
      <c r="C5930" s="17" t="s">
        <v>1866</v>
      </c>
      <c r="D5930" s="18">
        <v>747</v>
      </c>
      <c r="F5930" s="4"/>
    </row>
    <row r="5931" spans="2:6" ht="15" x14ac:dyDescent="0.25">
      <c r="B5931" s="17">
        <v>7233</v>
      </c>
      <c r="C5931" s="17" t="s">
        <v>1865</v>
      </c>
      <c r="D5931" s="18">
        <v>787</v>
      </c>
      <c r="F5931" s="4"/>
    </row>
    <row r="5932" spans="2:6" ht="15" x14ac:dyDescent="0.25">
      <c r="B5932" s="17">
        <v>7234</v>
      </c>
      <c r="C5932" s="17" t="s">
        <v>1864</v>
      </c>
      <c r="D5932" s="18">
        <v>830</v>
      </c>
      <c r="F5932" s="4"/>
    </row>
    <row r="5933" spans="2:6" ht="15" x14ac:dyDescent="0.25">
      <c r="B5933" s="17">
        <v>7235</v>
      </c>
      <c r="C5933" s="17" t="s">
        <v>1863</v>
      </c>
      <c r="D5933" s="18">
        <v>805</v>
      </c>
      <c r="F5933" s="4"/>
    </row>
    <row r="5934" spans="2:6" ht="15" x14ac:dyDescent="0.25">
      <c r="B5934" s="17">
        <v>7236</v>
      </c>
      <c r="C5934" s="17" t="s">
        <v>1862</v>
      </c>
      <c r="D5934" s="18">
        <v>765</v>
      </c>
      <c r="F5934" s="4"/>
    </row>
    <row r="5935" spans="2:6" ht="15" x14ac:dyDescent="0.25">
      <c r="B5935" s="17">
        <v>7238</v>
      </c>
      <c r="C5935" s="17" t="s">
        <v>1861</v>
      </c>
      <c r="D5935" s="18">
        <v>824</v>
      </c>
      <c r="F5935" s="4"/>
    </row>
    <row r="5936" spans="2:6" ht="15" x14ac:dyDescent="0.25">
      <c r="B5936" s="17">
        <v>7239</v>
      </c>
      <c r="C5936" s="17" t="s">
        <v>1860</v>
      </c>
      <c r="D5936" s="18">
        <v>811</v>
      </c>
      <c r="F5936" s="4"/>
    </row>
    <row r="5937" spans="2:6" ht="15" x14ac:dyDescent="0.25">
      <c r="B5937" s="17">
        <v>7240</v>
      </c>
      <c r="C5937" s="17" t="s">
        <v>1859</v>
      </c>
      <c r="D5937" s="18">
        <v>827</v>
      </c>
      <c r="F5937" s="4"/>
    </row>
    <row r="5938" spans="2:6" ht="15" x14ac:dyDescent="0.25">
      <c r="B5938" s="17">
        <v>7241</v>
      </c>
      <c r="C5938" s="17" t="s">
        <v>1858</v>
      </c>
      <c r="D5938" s="18">
        <v>829</v>
      </c>
      <c r="F5938" s="4"/>
    </row>
    <row r="5939" spans="2:6" ht="15" x14ac:dyDescent="0.25">
      <c r="B5939" s="17">
        <v>7242</v>
      </c>
      <c r="C5939" s="17" t="s">
        <v>1857</v>
      </c>
      <c r="D5939" s="18">
        <v>871</v>
      </c>
      <c r="F5939" s="4"/>
    </row>
    <row r="5940" spans="2:6" ht="15" x14ac:dyDescent="0.25">
      <c r="B5940" s="17">
        <v>7243</v>
      </c>
      <c r="C5940" s="17" t="s">
        <v>1856</v>
      </c>
      <c r="D5940" s="18">
        <v>839</v>
      </c>
      <c r="F5940" s="4"/>
    </row>
    <row r="5941" spans="2:6" ht="15" x14ac:dyDescent="0.25">
      <c r="B5941" s="17">
        <v>7244</v>
      </c>
      <c r="C5941" s="17" t="s">
        <v>1855</v>
      </c>
      <c r="D5941" s="18">
        <v>856</v>
      </c>
      <c r="F5941" s="4"/>
    </row>
    <row r="5942" spans="2:6" ht="15" x14ac:dyDescent="0.25">
      <c r="B5942" s="17">
        <v>7245</v>
      </c>
      <c r="C5942" s="17" t="s">
        <v>1854</v>
      </c>
      <c r="D5942" s="18">
        <v>845</v>
      </c>
      <c r="F5942" s="4"/>
    </row>
    <row r="5943" spans="2:6" ht="15" x14ac:dyDescent="0.25">
      <c r="B5943" s="17">
        <v>7246</v>
      </c>
      <c r="C5943" s="17" t="s">
        <v>987</v>
      </c>
      <c r="D5943" s="18">
        <v>829</v>
      </c>
      <c r="F5943" s="4"/>
    </row>
    <row r="5944" spans="2:6" ht="15" x14ac:dyDescent="0.25">
      <c r="B5944" s="17">
        <v>7247</v>
      </c>
      <c r="C5944" s="17" t="s">
        <v>1853</v>
      </c>
      <c r="D5944" s="18">
        <v>810</v>
      </c>
      <c r="F5944" s="4"/>
    </row>
    <row r="5945" spans="2:6" ht="15" x14ac:dyDescent="0.25">
      <c r="B5945" s="17">
        <v>7248</v>
      </c>
      <c r="C5945" s="17" t="s">
        <v>1852</v>
      </c>
      <c r="D5945" s="18">
        <v>824</v>
      </c>
      <c r="F5945" s="4"/>
    </row>
    <row r="5946" spans="2:6" ht="15" x14ac:dyDescent="0.25">
      <c r="B5946" s="17">
        <v>7249</v>
      </c>
      <c r="C5946" s="17" t="s">
        <v>1851</v>
      </c>
      <c r="D5946" s="18">
        <v>839</v>
      </c>
      <c r="F5946" s="4"/>
    </row>
    <row r="5947" spans="2:6" ht="15" x14ac:dyDescent="0.25">
      <c r="B5947" s="17">
        <v>7250</v>
      </c>
      <c r="C5947" s="17" t="s">
        <v>1850</v>
      </c>
      <c r="D5947" s="18">
        <v>814</v>
      </c>
      <c r="F5947" s="4"/>
    </row>
    <row r="5948" spans="2:6" ht="15" x14ac:dyDescent="0.25">
      <c r="B5948" s="17">
        <v>7251</v>
      </c>
      <c r="C5948" s="17" t="s">
        <v>1849</v>
      </c>
      <c r="D5948" s="18">
        <v>813</v>
      </c>
      <c r="F5948" s="4"/>
    </row>
    <row r="5949" spans="2:6" ht="15" x14ac:dyDescent="0.25">
      <c r="B5949" s="17">
        <v>7252</v>
      </c>
      <c r="C5949" s="17" t="s">
        <v>1848</v>
      </c>
      <c r="D5949" s="18">
        <v>796</v>
      </c>
      <c r="F5949" s="4"/>
    </row>
    <row r="5950" spans="2:6" ht="15" x14ac:dyDescent="0.25">
      <c r="B5950" s="17">
        <v>7253</v>
      </c>
      <c r="C5950" s="17" t="s">
        <v>1847</v>
      </c>
      <c r="D5950" s="18">
        <v>810</v>
      </c>
      <c r="F5950" s="4"/>
    </row>
    <row r="5951" spans="2:6" ht="15" x14ac:dyDescent="0.25">
      <c r="B5951" s="17">
        <v>7254</v>
      </c>
      <c r="C5951" s="17" t="s">
        <v>1846</v>
      </c>
      <c r="D5951" s="18">
        <v>825</v>
      </c>
      <c r="F5951" s="4"/>
    </row>
    <row r="5952" spans="2:6" ht="15" x14ac:dyDescent="0.25">
      <c r="B5952" s="17">
        <v>7255</v>
      </c>
      <c r="C5952" s="17" t="s">
        <v>1845</v>
      </c>
      <c r="D5952" s="18">
        <v>829</v>
      </c>
      <c r="F5952" s="4"/>
    </row>
    <row r="5953" spans="2:6" ht="15" x14ac:dyDescent="0.25">
      <c r="B5953" s="17">
        <v>7256</v>
      </c>
      <c r="C5953" s="17" t="s">
        <v>1844</v>
      </c>
      <c r="D5953" s="18">
        <v>821</v>
      </c>
      <c r="F5953" s="4"/>
    </row>
    <row r="5954" spans="2:6" ht="15" x14ac:dyDescent="0.25">
      <c r="B5954" s="17">
        <v>7257</v>
      </c>
      <c r="C5954" s="17" t="s">
        <v>1843</v>
      </c>
      <c r="D5954" s="18">
        <v>867</v>
      </c>
      <c r="F5954" s="4"/>
    </row>
    <row r="5955" spans="2:6" ht="15" x14ac:dyDescent="0.25">
      <c r="B5955" s="17">
        <v>7258</v>
      </c>
      <c r="C5955" s="17" t="s">
        <v>1842</v>
      </c>
      <c r="D5955" s="18">
        <v>875</v>
      </c>
      <c r="F5955" s="4"/>
    </row>
    <row r="5956" spans="2:6" ht="15" x14ac:dyDescent="0.25">
      <c r="B5956" s="17">
        <v>7259</v>
      </c>
      <c r="C5956" s="17" t="s">
        <v>1841</v>
      </c>
      <c r="D5956" s="18">
        <v>861</v>
      </c>
      <c r="F5956" s="4"/>
    </row>
    <row r="5957" spans="2:6" ht="15" x14ac:dyDescent="0.25">
      <c r="B5957" s="17">
        <v>7260</v>
      </c>
      <c r="C5957" s="17" t="s">
        <v>1840</v>
      </c>
      <c r="D5957" s="18">
        <v>846</v>
      </c>
      <c r="F5957" s="4"/>
    </row>
    <row r="5958" spans="2:6" ht="15" x14ac:dyDescent="0.25">
      <c r="B5958" s="17">
        <v>7261</v>
      </c>
      <c r="C5958" s="17" t="s">
        <v>160</v>
      </c>
      <c r="D5958" s="18">
        <v>870</v>
      </c>
      <c r="F5958" s="4"/>
    </row>
    <row r="5959" spans="2:6" ht="15" x14ac:dyDescent="0.25">
      <c r="B5959" s="17">
        <v>7262</v>
      </c>
      <c r="C5959" s="17" t="s">
        <v>1839</v>
      </c>
      <c r="D5959" s="18">
        <v>845</v>
      </c>
      <c r="F5959" s="4"/>
    </row>
    <row r="5960" spans="2:6" ht="15" x14ac:dyDescent="0.25">
      <c r="B5960" s="17">
        <v>7263</v>
      </c>
      <c r="C5960" s="17" t="s">
        <v>1838</v>
      </c>
      <c r="D5960" s="18">
        <v>856</v>
      </c>
      <c r="F5960" s="4"/>
    </row>
    <row r="5961" spans="2:6" ht="15" x14ac:dyDescent="0.25">
      <c r="B5961" s="17">
        <v>7264</v>
      </c>
      <c r="C5961" s="17" t="s">
        <v>1837</v>
      </c>
      <c r="D5961" s="18">
        <v>853</v>
      </c>
      <c r="F5961" s="4"/>
    </row>
    <row r="5962" spans="2:6" ht="15" x14ac:dyDescent="0.25">
      <c r="B5962" s="17">
        <v>7265</v>
      </c>
      <c r="C5962" s="17" t="s">
        <v>1836</v>
      </c>
      <c r="D5962" s="18">
        <v>843</v>
      </c>
      <c r="F5962" s="4"/>
    </row>
    <row r="5963" spans="2:6" ht="15" x14ac:dyDescent="0.25">
      <c r="B5963" s="17">
        <v>7266</v>
      </c>
      <c r="C5963" s="17" t="s">
        <v>1835</v>
      </c>
      <c r="D5963" s="18">
        <v>865</v>
      </c>
      <c r="F5963" s="4"/>
    </row>
    <row r="5964" spans="2:6" ht="15" x14ac:dyDescent="0.25">
      <c r="B5964" s="17">
        <v>7267</v>
      </c>
      <c r="C5964" s="17" t="s">
        <v>1834</v>
      </c>
      <c r="D5964" s="18">
        <v>883</v>
      </c>
      <c r="F5964" s="4"/>
    </row>
    <row r="5965" spans="2:6" ht="15" x14ac:dyDescent="0.25">
      <c r="B5965" s="17">
        <v>7268</v>
      </c>
      <c r="C5965" s="17" t="s">
        <v>823</v>
      </c>
      <c r="D5965" s="18">
        <v>875</v>
      </c>
      <c r="F5965" s="4"/>
    </row>
    <row r="5966" spans="2:6" ht="15" x14ac:dyDescent="0.25">
      <c r="B5966" s="17">
        <v>7269</v>
      </c>
      <c r="C5966" s="17" t="s">
        <v>1833</v>
      </c>
      <c r="D5966" s="18">
        <v>876</v>
      </c>
      <c r="F5966" s="4"/>
    </row>
    <row r="5967" spans="2:6" ht="15" x14ac:dyDescent="0.25">
      <c r="B5967" s="17">
        <v>7270</v>
      </c>
      <c r="C5967" s="17" t="s">
        <v>1832</v>
      </c>
      <c r="D5967" s="18">
        <v>836</v>
      </c>
      <c r="F5967" s="4"/>
    </row>
    <row r="5968" spans="2:6" ht="15" x14ac:dyDescent="0.25">
      <c r="B5968" s="17">
        <v>7271</v>
      </c>
      <c r="C5968" s="17" t="s">
        <v>1831</v>
      </c>
      <c r="D5968" s="18">
        <v>868</v>
      </c>
      <c r="F5968" s="4"/>
    </row>
    <row r="5969" spans="2:6" ht="15" x14ac:dyDescent="0.25">
      <c r="B5969" s="17">
        <v>7272</v>
      </c>
      <c r="C5969" s="17" t="s">
        <v>1830</v>
      </c>
      <c r="D5969" s="18">
        <v>869</v>
      </c>
      <c r="F5969" s="4"/>
    </row>
    <row r="5970" spans="2:6" ht="15" x14ac:dyDescent="0.25">
      <c r="B5970" s="17">
        <v>7273</v>
      </c>
      <c r="C5970" s="17" t="s">
        <v>1829</v>
      </c>
      <c r="D5970" s="18">
        <v>909</v>
      </c>
      <c r="F5970" s="4"/>
    </row>
    <row r="5971" spans="2:6" ht="15" x14ac:dyDescent="0.25">
      <c r="B5971" s="17">
        <v>7274</v>
      </c>
      <c r="C5971" s="17" t="s">
        <v>1828</v>
      </c>
      <c r="D5971" s="18">
        <v>827</v>
      </c>
      <c r="F5971" s="4"/>
    </row>
    <row r="5972" spans="2:6" ht="15" x14ac:dyDescent="0.25">
      <c r="B5972" s="17">
        <v>7275</v>
      </c>
      <c r="C5972" s="17" t="s">
        <v>1827</v>
      </c>
      <c r="D5972" s="18">
        <v>843</v>
      </c>
      <c r="F5972" s="4"/>
    </row>
    <row r="5973" spans="2:6" ht="15" x14ac:dyDescent="0.25">
      <c r="B5973" s="17">
        <v>7276</v>
      </c>
      <c r="C5973" s="17" t="s">
        <v>1826</v>
      </c>
      <c r="D5973" s="18">
        <v>833</v>
      </c>
      <c r="F5973" s="4"/>
    </row>
    <row r="5974" spans="2:6" ht="15" x14ac:dyDescent="0.25">
      <c r="B5974" s="17">
        <v>7277</v>
      </c>
      <c r="C5974" s="17" t="s">
        <v>1652</v>
      </c>
      <c r="D5974" s="18">
        <v>815</v>
      </c>
      <c r="F5974" s="4"/>
    </row>
    <row r="5975" spans="2:6" ht="15" x14ac:dyDescent="0.25">
      <c r="B5975" s="17">
        <v>7278</v>
      </c>
      <c r="C5975" s="17" t="s">
        <v>1825</v>
      </c>
      <c r="D5975" s="18">
        <v>844</v>
      </c>
      <c r="F5975" s="4"/>
    </row>
    <row r="5976" spans="2:6" ht="15" x14ac:dyDescent="0.25">
      <c r="B5976" s="17">
        <v>7279</v>
      </c>
      <c r="C5976" s="17" t="s">
        <v>1824</v>
      </c>
      <c r="D5976" s="18">
        <v>836</v>
      </c>
      <c r="F5976" s="4"/>
    </row>
    <row r="5977" spans="2:6" ht="15" x14ac:dyDescent="0.25">
      <c r="B5977" s="17">
        <v>7280</v>
      </c>
      <c r="C5977" s="17" t="s">
        <v>888</v>
      </c>
      <c r="D5977" s="18">
        <v>843</v>
      </c>
      <c r="F5977" s="4"/>
    </row>
    <row r="5978" spans="2:6" ht="15" x14ac:dyDescent="0.25">
      <c r="B5978" s="17">
        <v>7281</v>
      </c>
      <c r="C5978" s="17" t="s">
        <v>1823</v>
      </c>
      <c r="D5978" s="18">
        <v>852</v>
      </c>
      <c r="F5978" s="4"/>
    </row>
    <row r="5979" spans="2:6" ht="15" x14ac:dyDescent="0.25">
      <c r="B5979" s="17">
        <v>7282</v>
      </c>
      <c r="C5979" s="17" t="s">
        <v>1822</v>
      </c>
      <c r="D5979" s="18">
        <v>870</v>
      </c>
      <c r="F5979" s="4"/>
    </row>
    <row r="5980" spans="2:6" ht="15" x14ac:dyDescent="0.25">
      <c r="B5980" s="17">
        <v>7283</v>
      </c>
      <c r="C5980" s="17" t="s">
        <v>1821</v>
      </c>
      <c r="D5980" s="18">
        <v>827</v>
      </c>
      <c r="F5980" s="4"/>
    </row>
    <row r="5981" spans="2:6" ht="15" x14ac:dyDescent="0.25">
      <c r="B5981" s="17">
        <v>7284</v>
      </c>
      <c r="C5981" s="17" t="s">
        <v>1820</v>
      </c>
      <c r="D5981" s="18">
        <v>873</v>
      </c>
      <c r="F5981" s="4"/>
    </row>
    <row r="5982" spans="2:6" ht="15" x14ac:dyDescent="0.25">
      <c r="B5982" s="17">
        <v>7285</v>
      </c>
      <c r="C5982" s="17" t="s">
        <v>1819</v>
      </c>
      <c r="D5982" s="18">
        <v>844</v>
      </c>
      <c r="F5982" s="4"/>
    </row>
    <row r="5983" spans="2:6" ht="15" x14ac:dyDescent="0.25">
      <c r="B5983" s="17">
        <v>7286</v>
      </c>
      <c r="C5983" s="17" t="s">
        <v>1818</v>
      </c>
      <c r="D5983" s="18">
        <v>797</v>
      </c>
      <c r="F5983" s="4"/>
    </row>
    <row r="5984" spans="2:6" ht="15" x14ac:dyDescent="0.25">
      <c r="B5984" s="17">
        <v>7287</v>
      </c>
      <c r="C5984" s="17" t="s">
        <v>444</v>
      </c>
      <c r="D5984" s="18">
        <v>794</v>
      </c>
      <c r="F5984" s="4"/>
    </row>
    <row r="5985" spans="2:6" ht="15" x14ac:dyDescent="0.25">
      <c r="B5985" s="17">
        <v>7288</v>
      </c>
      <c r="C5985" s="17" t="s">
        <v>1817</v>
      </c>
      <c r="D5985" s="18">
        <v>774</v>
      </c>
      <c r="F5985" s="4"/>
    </row>
    <row r="5986" spans="2:6" ht="15" x14ac:dyDescent="0.25">
      <c r="B5986" s="17">
        <v>7289</v>
      </c>
      <c r="C5986" s="17" t="s">
        <v>1816</v>
      </c>
      <c r="D5986" s="18">
        <v>813</v>
      </c>
      <c r="F5986" s="4"/>
    </row>
    <row r="5987" spans="2:6" ht="15" x14ac:dyDescent="0.25">
      <c r="B5987" s="17">
        <v>7290</v>
      </c>
      <c r="C5987" s="17" t="s">
        <v>1815</v>
      </c>
      <c r="D5987" s="18">
        <v>799</v>
      </c>
      <c r="F5987" s="4"/>
    </row>
    <row r="5988" spans="2:6" ht="15" x14ac:dyDescent="0.25">
      <c r="B5988" s="17">
        <v>7291</v>
      </c>
      <c r="C5988" s="17" t="s">
        <v>1814</v>
      </c>
      <c r="D5988" s="18">
        <v>809</v>
      </c>
      <c r="F5988" s="4"/>
    </row>
    <row r="5989" spans="2:6" ht="15" x14ac:dyDescent="0.25">
      <c r="B5989" s="17">
        <v>7292</v>
      </c>
      <c r="C5989" s="17" t="s">
        <v>1813</v>
      </c>
      <c r="D5989" s="18">
        <v>817</v>
      </c>
      <c r="F5989" s="4"/>
    </row>
    <row r="5990" spans="2:6" ht="15" x14ac:dyDescent="0.25">
      <c r="B5990" s="17">
        <v>7293</v>
      </c>
      <c r="C5990" s="17" t="s">
        <v>1192</v>
      </c>
      <c r="D5990" s="18">
        <v>873</v>
      </c>
      <c r="F5990" s="4"/>
    </row>
    <row r="5991" spans="2:6" ht="15" x14ac:dyDescent="0.25">
      <c r="B5991" s="17">
        <v>7294</v>
      </c>
      <c r="C5991" s="17" t="s">
        <v>1812</v>
      </c>
      <c r="D5991" s="18">
        <v>833</v>
      </c>
      <c r="F5991" s="4"/>
    </row>
    <row r="5992" spans="2:6" ht="15" x14ac:dyDescent="0.25">
      <c r="B5992" s="17">
        <v>7295</v>
      </c>
      <c r="C5992" s="17" t="s">
        <v>1811</v>
      </c>
      <c r="D5992" s="18">
        <v>835</v>
      </c>
      <c r="F5992" s="4"/>
    </row>
    <row r="5993" spans="2:6" ht="15" x14ac:dyDescent="0.25">
      <c r="B5993" s="17">
        <v>7296</v>
      </c>
      <c r="C5993" s="17" t="s">
        <v>1810</v>
      </c>
      <c r="D5993" s="18">
        <v>822</v>
      </c>
      <c r="F5993" s="4"/>
    </row>
    <row r="5994" spans="2:6" ht="15" x14ac:dyDescent="0.25">
      <c r="B5994" s="17">
        <v>7297</v>
      </c>
      <c r="C5994" s="17" t="s">
        <v>1809</v>
      </c>
      <c r="D5994" s="18">
        <v>868</v>
      </c>
      <c r="F5994" s="4"/>
    </row>
    <row r="5995" spans="2:6" ht="15" x14ac:dyDescent="0.25">
      <c r="B5995" s="17">
        <v>7298</v>
      </c>
      <c r="C5995" s="17" t="s">
        <v>1808</v>
      </c>
      <c r="D5995" s="18">
        <v>863</v>
      </c>
      <c r="F5995" s="4"/>
    </row>
    <row r="5996" spans="2:6" ht="15" x14ac:dyDescent="0.25">
      <c r="B5996" s="17">
        <v>7299</v>
      </c>
      <c r="C5996" s="17" t="s">
        <v>1807</v>
      </c>
      <c r="D5996" s="18">
        <v>845</v>
      </c>
      <c r="F5996" s="4"/>
    </row>
    <row r="5997" spans="2:6" ht="15" x14ac:dyDescent="0.25">
      <c r="B5997" s="17">
        <v>7300</v>
      </c>
      <c r="C5997" s="17" t="s">
        <v>1806</v>
      </c>
      <c r="D5997" s="18">
        <v>892</v>
      </c>
      <c r="F5997" s="4"/>
    </row>
    <row r="5998" spans="2:6" ht="15" x14ac:dyDescent="0.25">
      <c r="B5998" s="17">
        <v>7301</v>
      </c>
      <c r="C5998" s="17" t="s">
        <v>1805</v>
      </c>
      <c r="D5998" s="18">
        <v>910</v>
      </c>
      <c r="F5998" s="4"/>
    </row>
    <row r="5999" spans="2:6" ht="15" x14ac:dyDescent="0.25">
      <c r="B5999" s="17">
        <v>7302</v>
      </c>
      <c r="C5999" s="17" t="s">
        <v>1804</v>
      </c>
      <c r="D5999" s="18">
        <v>887</v>
      </c>
      <c r="F5999" s="4"/>
    </row>
    <row r="6000" spans="2:6" ht="15" x14ac:dyDescent="0.25">
      <c r="B6000" s="17">
        <v>7303</v>
      </c>
      <c r="C6000" s="17" t="s">
        <v>1803</v>
      </c>
      <c r="D6000" s="18">
        <v>957</v>
      </c>
      <c r="F6000" s="4"/>
    </row>
    <row r="6001" spans="2:6" ht="15" x14ac:dyDescent="0.25">
      <c r="B6001" s="17">
        <v>7304</v>
      </c>
      <c r="C6001" s="17" t="s">
        <v>1802</v>
      </c>
      <c r="D6001" s="18">
        <v>865</v>
      </c>
      <c r="F6001" s="4"/>
    </row>
    <row r="6002" spans="2:6" ht="15" x14ac:dyDescent="0.25">
      <c r="B6002" s="17">
        <v>7305</v>
      </c>
      <c r="C6002" s="17" t="s">
        <v>1801</v>
      </c>
      <c r="D6002" s="18">
        <v>939</v>
      </c>
      <c r="F6002" s="4"/>
    </row>
    <row r="6003" spans="2:6" ht="15" x14ac:dyDescent="0.25">
      <c r="B6003" s="17">
        <v>7306</v>
      </c>
      <c r="C6003" s="17" t="s">
        <v>1800</v>
      </c>
      <c r="D6003" s="18">
        <v>941</v>
      </c>
      <c r="F6003" s="4"/>
    </row>
    <row r="6004" spans="2:6" ht="15" x14ac:dyDescent="0.25">
      <c r="B6004" s="17">
        <v>7307</v>
      </c>
      <c r="C6004" s="17" t="s">
        <v>1799</v>
      </c>
      <c r="D6004" s="18">
        <v>905</v>
      </c>
      <c r="F6004" s="4"/>
    </row>
    <row r="6005" spans="2:6" ht="15" x14ac:dyDescent="0.25">
      <c r="B6005" s="17">
        <v>7308</v>
      </c>
      <c r="C6005" s="17" t="s">
        <v>1798</v>
      </c>
      <c r="D6005" s="18">
        <v>906</v>
      </c>
      <c r="F6005" s="4"/>
    </row>
    <row r="6006" spans="2:6" ht="15" x14ac:dyDescent="0.25">
      <c r="B6006" s="17">
        <v>7309</v>
      </c>
      <c r="C6006" s="17" t="s">
        <v>1797</v>
      </c>
      <c r="D6006" s="18">
        <v>854</v>
      </c>
      <c r="F6006" s="4"/>
    </row>
    <row r="6007" spans="2:6" ht="15" x14ac:dyDescent="0.25">
      <c r="B6007" s="17">
        <v>7310</v>
      </c>
      <c r="C6007" s="17" t="s">
        <v>1796</v>
      </c>
      <c r="D6007" s="18">
        <v>926</v>
      </c>
      <c r="F6007" s="4"/>
    </row>
    <row r="6008" spans="2:6" ht="15" x14ac:dyDescent="0.25">
      <c r="B6008" s="17">
        <v>7311</v>
      </c>
      <c r="C6008" s="17" t="s">
        <v>1795</v>
      </c>
      <c r="D6008" s="18">
        <v>922</v>
      </c>
      <c r="F6008" s="4"/>
    </row>
    <row r="6009" spans="2:6" ht="15" x14ac:dyDescent="0.25">
      <c r="B6009" s="17">
        <v>7312</v>
      </c>
      <c r="C6009" s="17" t="s">
        <v>1794</v>
      </c>
      <c r="D6009" s="18">
        <v>919</v>
      </c>
      <c r="F6009" s="4"/>
    </row>
    <row r="6010" spans="2:6" ht="15" x14ac:dyDescent="0.25">
      <c r="B6010" s="17">
        <v>7313</v>
      </c>
      <c r="C6010" s="17" t="s">
        <v>1793</v>
      </c>
      <c r="D6010" s="18">
        <v>978</v>
      </c>
      <c r="F6010" s="4"/>
    </row>
    <row r="6011" spans="2:6" ht="15" x14ac:dyDescent="0.25">
      <c r="B6011" s="17">
        <v>7314</v>
      </c>
      <c r="C6011" s="17" t="s">
        <v>1792</v>
      </c>
      <c r="D6011" s="18">
        <v>940</v>
      </c>
      <c r="F6011" s="4"/>
    </row>
    <row r="6012" spans="2:6" ht="15" x14ac:dyDescent="0.25">
      <c r="B6012" s="17">
        <v>7315</v>
      </c>
      <c r="C6012" s="17" t="s">
        <v>1791</v>
      </c>
      <c r="D6012" s="18">
        <v>935</v>
      </c>
      <c r="F6012" s="4"/>
    </row>
    <row r="6013" spans="2:6" ht="15" x14ac:dyDescent="0.25">
      <c r="B6013" s="17">
        <v>7316</v>
      </c>
      <c r="C6013" s="17" t="s">
        <v>1790</v>
      </c>
      <c r="D6013" s="18">
        <v>936</v>
      </c>
      <c r="F6013" s="4"/>
    </row>
    <row r="6014" spans="2:6" ht="15" x14ac:dyDescent="0.25">
      <c r="B6014" s="17">
        <v>7317</v>
      </c>
      <c r="C6014" s="17" t="s">
        <v>1136</v>
      </c>
      <c r="D6014" s="18">
        <v>913</v>
      </c>
      <c r="F6014" s="4"/>
    </row>
    <row r="6015" spans="2:6" ht="15" x14ac:dyDescent="0.25">
      <c r="B6015" s="17">
        <v>7318</v>
      </c>
      <c r="C6015" s="17" t="s">
        <v>1789</v>
      </c>
      <c r="D6015" s="18">
        <v>944</v>
      </c>
      <c r="F6015" s="4"/>
    </row>
    <row r="6016" spans="2:6" ht="15" x14ac:dyDescent="0.25">
      <c r="B6016" s="17">
        <v>7319</v>
      </c>
      <c r="C6016" s="17" t="s">
        <v>1788</v>
      </c>
      <c r="D6016" s="18">
        <v>944</v>
      </c>
      <c r="F6016" s="4"/>
    </row>
    <row r="6017" spans="2:6" ht="15" x14ac:dyDescent="0.25">
      <c r="B6017" s="17">
        <v>7320</v>
      </c>
      <c r="C6017" s="17" t="s">
        <v>1787</v>
      </c>
      <c r="D6017" s="18">
        <v>883</v>
      </c>
      <c r="F6017" s="4"/>
    </row>
    <row r="6018" spans="2:6" ht="15" x14ac:dyDescent="0.25">
      <c r="B6018" s="17">
        <v>7321</v>
      </c>
      <c r="C6018" s="17" t="s">
        <v>1786</v>
      </c>
      <c r="D6018" s="18">
        <v>953</v>
      </c>
      <c r="F6018" s="4"/>
    </row>
    <row r="6019" spans="2:6" ht="15" x14ac:dyDescent="0.25">
      <c r="B6019" s="17">
        <v>7322</v>
      </c>
      <c r="C6019" s="17" t="s">
        <v>1785</v>
      </c>
      <c r="D6019" s="18">
        <v>868</v>
      </c>
      <c r="F6019" s="4"/>
    </row>
    <row r="6020" spans="2:6" ht="15" x14ac:dyDescent="0.25">
      <c r="B6020" s="17">
        <v>7323</v>
      </c>
      <c r="C6020" s="17" t="s">
        <v>1784</v>
      </c>
      <c r="D6020" s="18">
        <v>860</v>
      </c>
      <c r="F6020" s="4"/>
    </row>
    <row r="6021" spans="2:6" ht="15" x14ac:dyDescent="0.25">
      <c r="B6021" s="17">
        <v>7324</v>
      </c>
      <c r="C6021" s="17" t="s">
        <v>1783</v>
      </c>
      <c r="D6021" s="18">
        <v>858</v>
      </c>
      <c r="F6021" s="4"/>
    </row>
    <row r="6022" spans="2:6" ht="15" x14ac:dyDescent="0.25">
      <c r="B6022" s="17">
        <v>7326</v>
      </c>
      <c r="C6022" s="17" t="s">
        <v>1782</v>
      </c>
      <c r="D6022" s="18">
        <v>895</v>
      </c>
      <c r="F6022" s="4"/>
    </row>
    <row r="6023" spans="2:6" ht="15" x14ac:dyDescent="0.25">
      <c r="B6023" s="17">
        <v>7327</v>
      </c>
      <c r="C6023" s="17" t="s">
        <v>1781</v>
      </c>
      <c r="D6023" s="18">
        <v>977</v>
      </c>
      <c r="F6023" s="4"/>
    </row>
    <row r="6024" spans="2:6" ht="15" x14ac:dyDescent="0.25">
      <c r="B6024" s="17">
        <v>7328</v>
      </c>
      <c r="C6024" s="17" t="s">
        <v>1780</v>
      </c>
      <c r="D6024" s="18">
        <v>958</v>
      </c>
      <c r="F6024" s="4"/>
    </row>
    <row r="6025" spans="2:6" ht="15" x14ac:dyDescent="0.25">
      <c r="B6025" s="17">
        <v>7329</v>
      </c>
      <c r="C6025" s="17" t="s">
        <v>918</v>
      </c>
      <c r="D6025" s="18">
        <v>888</v>
      </c>
      <c r="F6025" s="4"/>
    </row>
    <row r="6026" spans="2:6" ht="15" x14ac:dyDescent="0.25">
      <c r="B6026" s="17">
        <v>7330</v>
      </c>
      <c r="C6026" s="17" t="s">
        <v>1779</v>
      </c>
      <c r="D6026" s="18">
        <v>960</v>
      </c>
      <c r="F6026" s="4"/>
    </row>
    <row r="6027" spans="2:6" ht="15" x14ac:dyDescent="0.25">
      <c r="B6027" s="17">
        <v>7331</v>
      </c>
      <c r="C6027" s="17" t="s">
        <v>1778</v>
      </c>
      <c r="D6027" s="18">
        <v>879</v>
      </c>
      <c r="F6027" s="4"/>
    </row>
    <row r="6028" spans="2:6" ht="15" x14ac:dyDescent="0.25">
      <c r="B6028" s="17">
        <v>7332</v>
      </c>
      <c r="C6028" s="17" t="s">
        <v>1777</v>
      </c>
      <c r="D6028" s="18">
        <v>870</v>
      </c>
      <c r="F6028" s="4"/>
    </row>
    <row r="6029" spans="2:6" ht="15" x14ac:dyDescent="0.25">
      <c r="B6029" s="17">
        <v>7333</v>
      </c>
      <c r="C6029" s="17" t="s">
        <v>1776</v>
      </c>
      <c r="D6029" s="18">
        <v>913</v>
      </c>
      <c r="F6029" s="4"/>
    </row>
    <row r="6030" spans="2:6" ht="15" x14ac:dyDescent="0.25">
      <c r="B6030" s="17">
        <v>7334</v>
      </c>
      <c r="C6030" s="17" t="s">
        <v>1775</v>
      </c>
      <c r="D6030" s="18">
        <v>921</v>
      </c>
      <c r="F6030" s="4"/>
    </row>
    <row r="6031" spans="2:6" ht="15" x14ac:dyDescent="0.25">
      <c r="B6031" s="17">
        <v>7335</v>
      </c>
      <c r="C6031" s="17" t="s">
        <v>1774</v>
      </c>
      <c r="D6031" s="18">
        <v>914</v>
      </c>
      <c r="F6031" s="4"/>
    </row>
    <row r="6032" spans="2:6" ht="15" x14ac:dyDescent="0.25">
      <c r="B6032" s="17">
        <v>7336</v>
      </c>
      <c r="C6032" s="17" t="s">
        <v>1773</v>
      </c>
      <c r="D6032" s="18">
        <v>917</v>
      </c>
      <c r="F6032" s="4"/>
    </row>
    <row r="6033" spans="2:6" ht="15" x14ac:dyDescent="0.25">
      <c r="B6033" s="17">
        <v>7337</v>
      </c>
      <c r="C6033" s="17" t="s">
        <v>1772</v>
      </c>
      <c r="D6033" s="18">
        <v>844</v>
      </c>
      <c r="F6033" s="4"/>
    </row>
    <row r="6034" spans="2:6" ht="15" x14ac:dyDescent="0.25">
      <c r="B6034" s="17">
        <v>7351</v>
      </c>
      <c r="C6034" s="17" t="s">
        <v>1771</v>
      </c>
      <c r="D6034" s="18">
        <v>818</v>
      </c>
      <c r="F6034" s="4"/>
    </row>
    <row r="6035" spans="2:6" ht="15" x14ac:dyDescent="0.25">
      <c r="B6035" s="17">
        <v>7352</v>
      </c>
      <c r="C6035" s="17" t="s">
        <v>1770</v>
      </c>
      <c r="D6035" s="18">
        <v>813</v>
      </c>
      <c r="F6035" s="4"/>
    </row>
    <row r="6036" spans="2:6" ht="15" x14ac:dyDescent="0.25">
      <c r="B6036" s="17">
        <v>7353</v>
      </c>
      <c r="C6036" s="17" t="s">
        <v>1769</v>
      </c>
      <c r="D6036" s="18">
        <v>824</v>
      </c>
      <c r="F6036" s="4"/>
    </row>
    <row r="6037" spans="2:6" ht="15" x14ac:dyDescent="0.25">
      <c r="B6037" s="17">
        <v>7354</v>
      </c>
      <c r="C6037" s="17" t="s">
        <v>1768</v>
      </c>
      <c r="D6037" s="18">
        <v>828</v>
      </c>
      <c r="F6037" s="4"/>
    </row>
    <row r="6038" spans="2:6" ht="15" x14ac:dyDescent="0.25">
      <c r="B6038" s="17">
        <v>7355</v>
      </c>
      <c r="C6038" s="17" t="s">
        <v>1767</v>
      </c>
      <c r="D6038" s="18">
        <v>801</v>
      </c>
      <c r="F6038" s="4"/>
    </row>
    <row r="6039" spans="2:6" ht="15" x14ac:dyDescent="0.25">
      <c r="B6039" s="17">
        <v>7356</v>
      </c>
      <c r="C6039" s="17" t="s">
        <v>1766</v>
      </c>
      <c r="D6039" s="18">
        <v>815</v>
      </c>
      <c r="F6039" s="4"/>
    </row>
    <row r="6040" spans="2:6" ht="15" x14ac:dyDescent="0.25">
      <c r="B6040" s="17">
        <v>7357</v>
      </c>
      <c r="C6040" s="17" t="s">
        <v>1397</v>
      </c>
      <c r="D6040" s="18">
        <v>838</v>
      </c>
      <c r="F6040" s="4"/>
    </row>
    <row r="6041" spans="2:6" ht="15" x14ac:dyDescent="0.25">
      <c r="B6041" s="17">
        <v>7358</v>
      </c>
      <c r="C6041" s="17" t="s">
        <v>1765</v>
      </c>
      <c r="D6041" s="18">
        <v>795</v>
      </c>
      <c r="F6041" s="4"/>
    </row>
    <row r="6042" spans="2:6" ht="15" x14ac:dyDescent="0.25">
      <c r="B6042" s="17">
        <v>7359</v>
      </c>
      <c r="C6042" s="17" t="s">
        <v>1764</v>
      </c>
      <c r="D6042" s="18">
        <v>822</v>
      </c>
      <c r="F6042" s="4"/>
    </row>
    <row r="6043" spans="2:6" ht="15" x14ac:dyDescent="0.25">
      <c r="B6043" s="17">
        <v>7360</v>
      </c>
      <c r="C6043" s="17" t="s">
        <v>1763</v>
      </c>
      <c r="D6043" s="18">
        <v>848</v>
      </c>
      <c r="F6043" s="4"/>
    </row>
    <row r="6044" spans="2:6" ht="15" x14ac:dyDescent="0.25">
      <c r="B6044" s="17">
        <v>7361</v>
      </c>
      <c r="C6044" s="17" t="s">
        <v>1762</v>
      </c>
      <c r="D6044" s="18">
        <v>842</v>
      </c>
      <c r="F6044" s="4"/>
    </row>
    <row r="6045" spans="2:6" ht="15" x14ac:dyDescent="0.25">
      <c r="B6045" s="17">
        <v>7362</v>
      </c>
      <c r="C6045" s="17" t="s">
        <v>1761</v>
      </c>
      <c r="D6045" s="18">
        <v>851</v>
      </c>
      <c r="F6045" s="4"/>
    </row>
    <row r="6046" spans="2:6" ht="15" x14ac:dyDescent="0.25">
      <c r="B6046" s="17">
        <v>7363</v>
      </c>
      <c r="C6046" s="17" t="s">
        <v>374</v>
      </c>
      <c r="D6046" s="18">
        <v>846</v>
      </c>
      <c r="F6046" s="4"/>
    </row>
    <row r="6047" spans="2:6" ht="15" x14ac:dyDescent="0.25">
      <c r="B6047" s="17">
        <v>7364</v>
      </c>
      <c r="C6047" s="17" t="s">
        <v>1760</v>
      </c>
      <c r="D6047" s="18">
        <v>870</v>
      </c>
      <c r="F6047" s="4"/>
    </row>
    <row r="6048" spans="2:6" ht="15" x14ac:dyDescent="0.25">
      <c r="B6048" s="17">
        <v>7365</v>
      </c>
      <c r="C6048" s="17" t="s">
        <v>1759</v>
      </c>
      <c r="D6048" s="18">
        <v>875</v>
      </c>
      <c r="F6048" s="4"/>
    </row>
    <row r="6049" spans="2:6" ht="15" x14ac:dyDescent="0.25">
      <c r="B6049" s="17">
        <v>7366</v>
      </c>
      <c r="C6049" s="17" t="s">
        <v>1758</v>
      </c>
      <c r="D6049" s="18">
        <v>814</v>
      </c>
      <c r="F6049" s="4"/>
    </row>
    <row r="6050" spans="2:6" ht="15" x14ac:dyDescent="0.25">
      <c r="B6050" s="17">
        <v>7367</v>
      </c>
      <c r="C6050" s="17" t="s">
        <v>1757</v>
      </c>
      <c r="D6050" s="18">
        <v>806</v>
      </c>
      <c r="F6050" s="4"/>
    </row>
    <row r="6051" spans="2:6" ht="15" x14ac:dyDescent="0.25">
      <c r="B6051" s="17">
        <v>7368</v>
      </c>
      <c r="C6051" s="17" t="s">
        <v>1756</v>
      </c>
      <c r="D6051" s="18">
        <v>811</v>
      </c>
      <c r="F6051" s="4"/>
    </row>
    <row r="6052" spans="2:6" ht="15" x14ac:dyDescent="0.25">
      <c r="B6052" s="17">
        <v>7369</v>
      </c>
      <c r="C6052" s="17" t="s">
        <v>1755</v>
      </c>
      <c r="D6052" s="18">
        <v>811</v>
      </c>
      <c r="F6052" s="4"/>
    </row>
    <row r="6053" spans="2:6" ht="15" x14ac:dyDescent="0.25">
      <c r="B6053" s="17">
        <v>7370</v>
      </c>
      <c r="C6053" s="17" t="s">
        <v>1754</v>
      </c>
      <c r="D6053" s="18">
        <v>820</v>
      </c>
      <c r="F6053" s="4"/>
    </row>
    <row r="6054" spans="2:6" ht="15" x14ac:dyDescent="0.25">
      <c r="B6054" s="17">
        <v>7371</v>
      </c>
      <c r="C6054" s="17" t="s">
        <v>1753</v>
      </c>
      <c r="D6054" s="18">
        <v>821</v>
      </c>
      <c r="F6054" s="4"/>
    </row>
    <row r="6055" spans="2:6" ht="15" x14ac:dyDescent="0.25">
      <c r="B6055" s="17">
        <v>7372</v>
      </c>
      <c r="C6055" s="17" t="s">
        <v>1752</v>
      </c>
      <c r="D6055" s="18">
        <v>809</v>
      </c>
      <c r="F6055" s="4"/>
    </row>
    <row r="6056" spans="2:6" ht="15" x14ac:dyDescent="0.25">
      <c r="B6056" s="17">
        <v>7373</v>
      </c>
      <c r="C6056" s="17" t="s">
        <v>1751</v>
      </c>
      <c r="D6056" s="18">
        <v>816</v>
      </c>
      <c r="F6056" s="4"/>
    </row>
    <row r="6057" spans="2:6" ht="15" x14ac:dyDescent="0.25">
      <c r="B6057" s="17">
        <v>7374</v>
      </c>
      <c r="C6057" s="17" t="s">
        <v>293</v>
      </c>
      <c r="D6057" s="18">
        <v>840</v>
      </c>
      <c r="F6057" s="4"/>
    </row>
    <row r="6058" spans="2:6" ht="15" x14ac:dyDescent="0.25">
      <c r="B6058" s="17">
        <v>7375</v>
      </c>
      <c r="C6058" s="17" t="s">
        <v>1750</v>
      </c>
      <c r="D6058" s="18">
        <v>832</v>
      </c>
      <c r="F6058" s="4"/>
    </row>
    <row r="6059" spans="2:6" ht="15" x14ac:dyDescent="0.25">
      <c r="B6059" s="17">
        <v>7376</v>
      </c>
      <c r="C6059" s="17" t="s">
        <v>1749</v>
      </c>
      <c r="D6059" s="18">
        <v>837</v>
      </c>
      <c r="F6059" s="4"/>
    </row>
    <row r="6060" spans="2:6" ht="15" x14ac:dyDescent="0.25">
      <c r="B6060" s="17">
        <v>7377</v>
      </c>
      <c r="C6060" s="17" t="s">
        <v>1748</v>
      </c>
      <c r="D6060" s="18">
        <v>824</v>
      </c>
      <c r="F6060" s="4"/>
    </row>
    <row r="6061" spans="2:6" ht="15" x14ac:dyDescent="0.25">
      <c r="B6061" s="17">
        <v>7378</v>
      </c>
      <c r="C6061" s="17" t="s">
        <v>1747</v>
      </c>
      <c r="D6061" s="18">
        <v>845</v>
      </c>
      <c r="F6061" s="4"/>
    </row>
    <row r="6062" spans="2:6" ht="15" x14ac:dyDescent="0.25">
      <c r="B6062" s="17">
        <v>7379</v>
      </c>
      <c r="C6062" s="17" t="s">
        <v>1118</v>
      </c>
      <c r="D6062" s="18">
        <v>845</v>
      </c>
      <c r="F6062" s="4"/>
    </row>
    <row r="6063" spans="2:6" ht="15" x14ac:dyDescent="0.25">
      <c r="B6063" s="17">
        <v>7380</v>
      </c>
      <c r="C6063" s="17" t="s">
        <v>1746</v>
      </c>
      <c r="D6063" s="18">
        <v>857</v>
      </c>
      <c r="F6063" s="4"/>
    </row>
    <row r="6064" spans="2:6" ht="15" x14ac:dyDescent="0.25">
      <c r="B6064" s="17">
        <v>7381</v>
      </c>
      <c r="C6064" s="17" t="s">
        <v>1745</v>
      </c>
      <c r="D6064" s="18">
        <v>827</v>
      </c>
      <c r="F6064" s="4"/>
    </row>
    <row r="6065" spans="2:6" ht="15" x14ac:dyDescent="0.25">
      <c r="B6065" s="17">
        <v>7382</v>
      </c>
      <c r="C6065" s="17" t="s">
        <v>1744</v>
      </c>
      <c r="D6065" s="18">
        <v>873</v>
      </c>
      <c r="F6065" s="4"/>
    </row>
    <row r="6066" spans="2:6" ht="15" x14ac:dyDescent="0.25">
      <c r="B6066" s="17">
        <v>7383</v>
      </c>
      <c r="C6066" s="17" t="s">
        <v>1743</v>
      </c>
      <c r="D6066" s="18">
        <v>859</v>
      </c>
      <c r="F6066" s="4"/>
    </row>
    <row r="6067" spans="2:6" ht="15" x14ac:dyDescent="0.25">
      <c r="B6067" s="17">
        <v>7384</v>
      </c>
      <c r="C6067" s="17" t="s">
        <v>823</v>
      </c>
      <c r="D6067" s="18">
        <v>869</v>
      </c>
      <c r="F6067" s="4"/>
    </row>
    <row r="6068" spans="2:6" ht="15" x14ac:dyDescent="0.25">
      <c r="B6068" s="17">
        <v>7385</v>
      </c>
      <c r="C6068" s="17" t="s">
        <v>1742</v>
      </c>
      <c r="D6068" s="18">
        <v>880</v>
      </c>
      <c r="F6068" s="4"/>
    </row>
    <row r="6069" spans="2:6" ht="15" x14ac:dyDescent="0.25">
      <c r="B6069" s="17">
        <v>7386</v>
      </c>
      <c r="C6069" s="17" t="s">
        <v>1741</v>
      </c>
      <c r="D6069" s="18">
        <v>874</v>
      </c>
      <c r="F6069" s="4"/>
    </row>
    <row r="6070" spans="2:6" ht="15" x14ac:dyDescent="0.25">
      <c r="B6070" s="17">
        <v>7387</v>
      </c>
      <c r="C6070" s="17" t="s">
        <v>1740</v>
      </c>
      <c r="D6070" s="18">
        <v>875</v>
      </c>
      <c r="F6070" s="4"/>
    </row>
    <row r="6071" spans="2:6" ht="15" x14ac:dyDescent="0.25">
      <c r="B6071" s="17">
        <v>7388</v>
      </c>
      <c r="C6071" s="17" t="s">
        <v>1739</v>
      </c>
      <c r="D6071" s="18">
        <v>873</v>
      </c>
      <c r="F6071" s="4"/>
    </row>
    <row r="6072" spans="2:6" ht="15" x14ac:dyDescent="0.25">
      <c r="B6072" s="17">
        <v>7389</v>
      </c>
      <c r="C6072" s="17" t="s">
        <v>1738</v>
      </c>
      <c r="D6072" s="18">
        <v>839</v>
      </c>
      <c r="F6072" s="4"/>
    </row>
    <row r="6073" spans="2:6" ht="15" x14ac:dyDescent="0.25">
      <c r="B6073" s="17">
        <v>7390</v>
      </c>
      <c r="C6073" s="17" t="s">
        <v>1737</v>
      </c>
      <c r="D6073" s="18">
        <v>870</v>
      </c>
      <c r="F6073" s="4"/>
    </row>
    <row r="6074" spans="2:6" ht="15" x14ac:dyDescent="0.25">
      <c r="B6074" s="17">
        <v>7391</v>
      </c>
      <c r="C6074" s="17" t="s">
        <v>1736</v>
      </c>
      <c r="D6074" s="18">
        <v>835</v>
      </c>
      <c r="F6074" s="4"/>
    </row>
    <row r="6075" spans="2:6" ht="15" x14ac:dyDescent="0.25">
      <c r="B6075" s="17">
        <v>7392</v>
      </c>
      <c r="C6075" s="17" t="s">
        <v>1169</v>
      </c>
      <c r="D6075" s="18">
        <v>851</v>
      </c>
      <c r="F6075" s="4"/>
    </row>
    <row r="6076" spans="2:6" ht="15" x14ac:dyDescent="0.25">
      <c r="B6076" s="17">
        <v>7393</v>
      </c>
      <c r="C6076" s="17" t="s">
        <v>1735</v>
      </c>
      <c r="D6076" s="18">
        <v>864</v>
      </c>
      <c r="F6076" s="4"/>
    </row>
    <row r="6077" spans="2:6" ht="15" x14ac:dyDescent="0.25">
      <c r="B6077" s="17">
        <v>7394</v>
      </c>
      <c r="C6077" s="17" t="s">
        <v>1734</v>
      </c>
      <c r="D6077" s="18">
        <v>874</v>
      </c>
      <c r="F6077" s="4"/>
    </row>
    <row r="6078" spans="2:6" ht="15" x14ac:dyDescent="0.25">
      <c r="B6078" s="17">
        <v>7395</v>
      </c>
      <c r="C6078" s="17" t="s">
        <v>1733</v>
      </c>
      <c r="D6078" s="18">
        <v>836</v>
      </c>
      <c r="F6078" s="4"/>
    </row>
    <row r="6079" spans="2:6" ht="15" x14ac:dyDescent="0.25">
      <c r="B6079" s="17">
        <v>7396</v>
      </c>
      <c r="C6079" s="17" t="s">
        <v>1732</v>
      </c>
      <c r="D6079" s="18">
        <v>854</v>
      </c>
      <c r="F6079" s="4"/>
    </row>
    <row r="6080" spans="2:6" ht="15" x14ac:dyDescent="0.25">
      <c r="B6080" s="17">
        <v>7397</v>
      </c>
      <c r="C6080" s="17" t="s">
        <v>1731</v>
      </c>
      <c r="D6080" s="18">
        <v>871</v>
      </c>
      <c r="F6080" s="4"/>
    </row>
    <row r="6081" spans="2:6" ht="15" x14ac:dyDescent="0.25">
      <c r="B6081" s="17">
        <v>7398</v>
      </c>
      <c r="C6081" s="17" t="s">
        <v>1730</v>
      </c>
      <c r="D6081" s="18">
        <v>875</v>
      </c>
      <c r="F6081" s="4"/>
    </row>
    <row r="6082" spans="2:6" ht="15" x14ac:dyDescent="0.25">
      <c r="B6082" s="17">
        <v>7399</v>
      </c>
      <c r="C6082" s="17" t="s">
        <v>1729</v>
      </c>
      <c r="D6082" s="18">
        <v>881</v>
      </c>
      <c r="F6082" s="4"/>
    </row>
    <row r="6083" spans="2:6" ht="15" x14ac:dyDescent="0.25">
      <c r="B6083" s="17">
        <v>7400</v>
      </c>
      <c r="C6083" s="17" t="s">
        <v>1728</v>
      </c>
      <c r="D6083" s="18">
        <v>900</v>
      </c>
      <c r="F6083" s="4"/>
    </row>
    <row r="6084" spans="2:6" ht="15" x14ac:dyDescent="0.25">
      <c r="B6084" s="17">
        <v>7401</v>
      </c>
      <c r="C6084" s="17" t="s">
        <v>1727</v>
      </c>
      <c r="D6084" s="18">
        <v>771</v>
      </c>
      <c r="F6084" s="4"/>
    </row>
    <row r="6085" spans="2:6" ht="15" x14ac:dyDescent="0.25">
      <c r="B6085" s="17">
        <v>7402</v>
      </c>
      <c r="C6085" s="17" t="s">
        <v>1726</v>
      </c>
      <c r="D6085" s="18">
        <v>773</v>
      </c>
      <c r="F6085" s="4"/>
    </row>
    <row r="6086" spans="2:6" ht="15" x14ac:dyDescent="0.25">
      <c r="B6086" s="17">
        <v>7403</v>
      </c>
      <c r="C6086" s="17" t="s">
        <v>1725</v>
      </c>
      <c r="D6086" s="18">
        <v>745</v>
      </c>
      <c r="F6086" s="4"/>
    </row>
    <row r="6087" spans="2:6" ht="15" x14ac:dyDescent="0.25">
      <c r="B6087" s="17">
        <v>7404</v>
      </c>
      <c r="C6087" s="17" t="s">
        <v>1724</v>
      </c>
      <c r="D6087" s="18">
        <v>768</v>
      </c>
      <c r="F6087" s="4"/>
    </row>
    <row r="6088" spans="2:6" ht="15" x14ac:dyDescent="0.25">
      <c r="B6088" s="17">
        <v>7405</v>
      </c>
      <c r="C6088" s="17" t="s">
        <v>1723</v>
      </c>
      <c r="D6088" s="18">
        <v>797</v>
      </c>
      <c r="F6088" s="4"/>
    </row>
    <row r="6089" spans="2:6" ht="15" x14ac:dyDescent="0.25">
      <c r="B6089" s="17">
        <v>7406</v>
      </c>
      <c r="C6089" s="17" t="s">
        <v>1722</v>
      </c>
      <c r="D6089" s="18">
        <v>764</v>
      </c>
      <c r="F6089" s="4"/>
    </row>
    <row r="6090" spans="2:6" ht="15" x14ac:dyDescent="0.25">
      <c r="B6090" s="17">
        <v>7407</v>
      </c>
      <c r="C6090" s="17" t="s">
        <v>1721</v>
      </c>
      <c r="D6090" s="18">
        <v>741</v>
      </c>
      <c r="F6090" s="4"/>
    </row>
    <row r="6091" spans="2:6" ht="15" x14ac:dyDescent="0.25">
      <c r="B6091" s="17">
        <v>7408</v>
      </c>
      <c r="C6091" s="17" t="s">
        <v>1720</v>
      </c>
      <c r="D6091" s="18">
        <v>729</v>
      </c>
      <c r="F6091" s="4"/>
    </row>
    <row r="6092" spans="2:6" ht="15" x14ac:dyDescent="0.25">
      <c r="B6092" s="17">
        <v>7409</v>
      </c>
      <c r="C6092" s="17" t="s">
        <v>1719</v>
      </c>
      <c r="D6092" s="18">
        <v>771</v>
      </c>
      <c r="F6092" s="4"/>
    </row>
    <row r="6093" spans="2:6" ht="15" x14ac:dyDescent="0.25">
      <c r="B6093" s="17">
        <v>7410</v>
      </c>
      <c r="C6093" s="17" t="s">
        <v>1718</v>
      </c>
      <c r="D6093" s="18">
        <v>810</v>
      </c>
      <c r="F6093" s="4"/>
    </row>
    <row r="6094" spans="2:6" ht="15" x14ac:dyDescent="0.25">
      <c r="B6094" s="17">
        <v>7411</v>
      </c>
      <c r="C6094" s="17" t="s">
        <v>1717</v>
      </c>
      <c r="D6094" s="18">
        <v>750</v>
      </c>
      <c r="F6094" s="4"/>
    </row>
    <row r="6095" spans="2:6" ht="15" x14ac:dyDescent="0.25">
      <c r="B6095" s="17">
        <v>7412</v>
      </c>
      <c r="C6095" s="17" t="s">
        <v>1716</v>
      </c>
      <c r="D6095" s="18">
        <v>759</v>
      </c>
      <c r="F6095" s="4"/>
    </row>
    <row r="6096" spans="2:6" ht="15" x14ac:dyDescent="0.25">
      <c r="B6096" s="17">
        <v>7413</v>
      </c>
      <c r="C6096" s="17" t="s">
        <v>1715</v>
      </c>
      <c r="D6096" s="18">
        <v>782</v>
      </c>
      <c r="F6096" s="4"/>
    </row>
    <row r="6097" spans="2:6" ht="15" x14ac:dyDescent="0.25">
      <c r="B6097" s="17">
        <v>7414</v>
      </c>
      <c r="C6097" s="17" t="s">
        <v>1202</v>
      </c>
      <c r="D6097" s="18">
        <v>775</v>
      </c>
      <c r="F6097" s="4"/>
    </row>
    <row r="6098" spans="2:6" ht="15" x14ac:dyDescent="0.25">
      <c r="B6098" s="17">
        <v>7415</v>
      </c>
      <c r="C6098" s="17" t="s">
        <v>1714</v>
      </c>
      <c r="D6098" s="18">
        <v>791</v>
      </c>
      <c r="F6098" s="4"/>
    </row>
    <row r="6099" spans="2:6" ht="15" x14ac:dyDescent="0.25">
      <c r="B6099" s="17">
        <v>7416</v>
      </c>
      <c r="C6099" s="17" t="s">
        <v>1713</v>
      </c>
      <c r="D6099" s="18">
        <v>760</v>
      </c>
      <c r="F6099" s="4"/>
    </row>
    <row r="6100" spans="2:6" ht="15" x14ac:dyDescent="0.25">
      <c r="B6100" s="17">
        <v>7417</v>
      </c>
      <c r="C6100" s="17" t="s">
        <v>1712</v>
      </c>
      <c r="D6100" s="18">
        <v>745</v>
      </c>
      <c r="F6100" s="4"/>
    </row>
    <row r="6101" spans="2:6" ht="15" x14ac:dyDescent="0.25">
      <c r="B6101" s="17">
        <v>7418</v>
      </c>
      <c r="C6101" s="17" t="s">
        <v>1711</v>
      </c>
      <c r="D6101" s="18">
        <v>785</v>
      </c>
      <c r="F6101" s="4"/>
    </row>
    <row r="6102" spans="2:6" ht="15" x14ac:dyDescent="0.25">
      <c r="B6102" s="17">
        <v>7419</v>
      </c>
      <c r="C6102" s="17" t="s">
        <v>1710</v>
      </c>
      <c r="D6102" s="18">
        <v>771</v>
      </c>
      <c r="F6102" s="4"/>
    </row>
    <row r="6103" spans="2:6" ht="15" x14ac:dyDescent="0.25">
      <c r="B6103" s="17">
        <v>7420</v>
      </c>
      <c r="C6103" s="17" t="s">
        <v>1709</v>
      </c>
      <c r="D6103" s="18">
        <v>774</v>
      </c>
      <c r="F6103" s="4"/>
    </row>
    <row r="6104" spans="2:6" ht="15" x14ac:dyDescent="0.25">
      <c r="B6104" s="17">
        <v>7421</v>
      </c>
      <c r="C6104" s="17" t="s">
        <v>1708</v>
      </c>
      <c r="D6104" s="18">
        <v>776</v>
      </c>
      <c r="F6104" s="4"/>
    </row>
    <row r="6105" spans="2:6" ht="15" x14ac:dyDescent="0.25">
      <c r="B6105" s="17">
        <v>7422</v>
      </c>
      <c r="C6105" s="17" t="s">
        <v>1707</v>
      </c>
      <c r="D6105" s="18">
        <v>751</v>
      </c>
      <c r="F6105" s="4"/>
    </row>
    <row r="6106" spans="2:6" ht="15" x14ac:dyDescent="0.25">
      <c r="B6106" s="17">
        <v>7423</v>
      </c>
      <c r="C6106" s="17" t="s">
        <v>1461</v>
      </c>
      <c r="D6106" s="18">
        <v>785</v>
      </c>
      <c r="F6106" s="4"/>
    </row>
    <row r="6107" spans="2:6" ht="15" x14ac:dyDescent="0.25">
      <c r="B6107" s="17">
        <v>7424</v>
      </c>
      <c r="C6107" s="17" t="s">
        <v>1706</v>
      </c>
      <c r="D6107" s="18">
        <v>778</v>
      </c>
      <c r="F6107" s="4"/>
    </row>
    <row r="6108" spans="2:6" ht="15" x14ac:dyDescent="0.25">
      <c r="B6108" s="17">
        <v>7425</v>
      </c>
      <c r="C6108" s="17" t="s">
        <v>1705</v>
      </c>
      <c r="D6108" s="18">
        <v>788</v>
      </c>
      <c r="F6108" s="4"/>
    </row>
    <row r="6109" spans="2:6" ht="15" x14ac:dyDescent="0.25">
      <c r="B6109" s="17">
        <v>7426</v>
      </c>
      <c r="C6109" s="17" t="s">
        <v>833</v>
      </c>
      <c r="D6109" s="18">
        <v>753</v>
      </c>
      <c r="F6109" s="4"/>
    </row>
    <row r="6110" spans="2:6" ht="15" x14ac:dyDescent="0.25">
      <c r="B6110" s="17">
        <v>7427</v>
      </c>
      <c r="C6110" s="17" t="s">
        <v>1704</v>
      </c>
      <c r="D6110" s="18">
        <v>790</v>
      </c>
      <c r="F6110" s="4"/>
    </row>
    <row r="6111" spans="2:6" ht="15" x14ac:dyDescent="0.25">
      <c r="B6111" s="17">
        <v>7428</v>
      </c>
      <c r="C6111" s="17" t="s">
        <v>1703</v>
      </c>
      <c r="D6111" s="18">
        <v>776</v>
      </c>
      <c r="F6111" s="4"/>
    </row>
    <row r="6112" spans="2:6" ht="15" x14ac:dyDescent="0.25">
      <c r="B6112" s="17">
        <v>7429</v>
      </c>
      <c r="C6112" s="17" t="s">
        <v>1702</v>
      </c>
      <c r="D6112" s="18">
        <v>804</v>
      </c>
      <c r="F6112" s="4"/>
    </row>
    <row r="6113" spans="2:6" ht="15" x14ac:dyDescent="0.25">
      <c r="B6113" s="17">
        <v>7430</v>
      </c>
      <c r="C6113" s="17" t="s">
        <v>1701</v>
      </c>
      <c r="D6113" s="18">
        <v>810</v>
      </c>
      <c r="F6113" s="4"/>
    </row>
    <row r="6114" spans="2:6" ht="15" x14ac:dyDescent="0.25">
      <c r="B6114" s="17">
        <v>7431</v>
      </c>
      <c r="C6114" s="17" t="s">
        <v>1700</v>
      </c>
      <c r="D6114" s="18">
        <v>805</v>
      </c>
      <c r="F6114" s="4"/>
    </row>
    <row r="6115" spans="2:6" ht="15" x14ac:dyDescent="0.25">
      <c r="B6115" s="17">
        <v>7432</v>
      </c>
      <c r="C6115" s="17" t="s">
        <v>1699</v>
      </c>
      <c r="D6115" s="18">
        <v>794</v>
      </c>
      <c r="F6115" s="4"/>
    </row>
    <row r="6116" spans="2:6" ht="15" x14ac:dyDescent="0.25">
      <c r="B6116" s="17">
        <v>7433</v>
      </c>
      <c r="C6116" s="17" t="s">
        <v>1698</v>
      </c>
      <c r="D6116" s="18">
        <v>822</v>
      </c>
      <c r="F6116" s="4"/>
    </row>
    <row r="6117" spans="2:6" ht="15" x14ac:dyDescent="0.25">
      <c r="B6117" s="17">
        <v>7434</v>
      </c>
      <c r="C6117" s="17" t="s">
        <v>1697</v>
      </c>
      <c r="D6117" s="18">
        <v>748</v>
      </c>
      <c r="F6117" s="4"/>
    </row>
    <row r="6118" spans="2:6" ht="15" x14ac:dyDescent="0.25">
      <c r="B6118" s="17">
        <v>7435</v>
      </c>
      <c r="C6118" s="17" t="s">
        <v>1696</v>
      </c>
      <c r="D6118" s="18">
        <v>770</v>
      </c>
      <c r="F6118" s="4"/>
    </row>
    <row r="6119" spans="2:6" ht="15" x14ac:dyDescent="0.25">
      <c r="B6119" s="17">
        <v>7436</v>
      </c>
      <c r="C6119" s="17" t="s">
        <v>1695</v>
      </c>
      <c r="D6119" s="18">
        <v>765</v>
      </c>
      <c r="F6119" s="4"/>
    </row>
    <row r="6120" spans="2:6" ht="15" x14ac:dyDescent="0.25">
      <c r="B6120" s="17">
        <v>7437</v>
      </c>
      <c r="C6120" s="17" t="s">
        <v>1694</v>
      </c>
      <c r="D6120" s="18">
        <v>824</v>
      </c>
      <c r="F6120" s="4"/>
    </row>
    <row r="6121" spans="2:6" ht="15" x14ac:dyDescent="0.25">
      <c r="B6121" s="17">
        <v>7438</v>
      </c>
      <c r="C6121" s="17" t="s">
        <v>1693</v>
      </c>
      <c r="D6121" s="18">
        <v>810</v>
      </c>
      <c r="F6121" s="4"/>
    </row>
    <row r="6122" spans="2:6" ht="15" x14ac:dyDescent="0.25">
      <c r="B6122" s="17">
        <v>7439</v>
      </c>
      <c r="C6122" s="17" t="s">
        <v>1692</v>
      </c>
      <c r="D6122" s="18">
        <v>818</v>
      </c>
      <c r="F6122" s="4"/>
    </row>
    <row r="6123" spans="2:6" ht="15" x14ac:dyDescent="0.25">
      <c r="B6123" s="17">
        <v>7440</v>
      </c>
      <c r="C6123" s="17" t="s">
        <v>1691</v>
      </c>
      <c r="D6123" s="18">
        <v>814</v>
      </c>
      <c r="F6123" s="4"/>
    </row>
    <row r="6124" spans="2:6" ht="15" x14ac:dyDescent="0.25">
      <c r="B6124" s="17">
        <v>7441</v>
      </c>
      <c r="C6124" s="17" t="s">
        <v>1690</v>
      </c>
      <c r="D6124" s="18">
        <v>851</v>
      </c>
      <c r="F6124" s="4"/>
    </row>
    <row r="6125" spans="2:6" ht="15" x14ac:dyDescent="0.25">
      <c r="B6125" s="17">
        <v>7442</v>
      </c>
      <c r="C6125" s="17" t="s">
        <v>1689</v>
      </c>
      <c r="D6125" s="18">
        <v>840</v>
      </c>
      <c r="F6125" s="4"/>
    </row>
    <row r="6126" spans="2:6" ht="15" x14ac:dyDescent="0.25">
      <c r="B6126" s="17">
        <v>7443</v>
      </c>
      <c r="C6126" s="17" t="s">
        <v>1688</v>
      </c>
      <c r="D6126" s="18">
        <v>838</v>
      </c>
      <c r="F6126" s="4"/>
    </row>
    <row r="6127" spans="2:6" ht="15" x14ac:dyDescent="0.25">
      <c r="B6127" s="17">
        <v>7444</v>
      </c>
      <c r="C6127" s="17" t="s">
        <v>1687</v>
      </c>
      <c r="D6127" s="18">
        <v>742</v>
      </c>
      <c r="F6127" s="4"/>
    </row>
    <row r="6128" spans="2:6" ht="15" x14ac:dyDescent="0.25">
      <c r="B6128" s="17">
        <v>7445</v>
      </c>
      <c r="C6128" s="17" t="s">
        <v>1686</v>
      </c>
      <c r="D6128" s="18">
        <v>791</v>
      </c>
      <c r="F6128" s="4"/>
    </row>
    <row r="6129" spans="2:6" ht="15" x14ac:dyDescent="0.25">
      <c r="B6129" s="17">
        <v>7446</v>
      </c>
      <c r="C6129" s="17" t="s">
        <v>1685</v>
      </c>
      <c r="D6129" s="18">
        <v>797</v>
      </c>
      <c r="F6129" s="4"/>
    </row>
    <row r="6130" spans="2:6" ht="15" x14ac:dyDescent="0.25">
      <c r="B6130" s="17">
        <v>7447</v>
      </c>
      <c r="C6130" s="17" t="s">
        <v>1684</v>
      </c>
      <c r="D6130" s="18">
        <v>800</v>
      </c>
      <c r="F6130" s="4"/>
    </row>
    <row r="6131" spans="2:6" ht="15" x14ac:dyDescent="0.25">
      <c r="B6131" s="17">
        <v>7448</v>
      </c>
      <c r="C6131" s="17" t="s">
        <v>1214</v>
      </c>
      <c r="D6131" s="18">
        <v>772</v>
      </c>
      <c r="F6131" s="4"/>
    </row>
    <row r="6132" spans="2:6" ht="15" x14ac:dyDescent="0.25">
      <c r="B6132" s="17">
        <v>7449</v>
      </c>
      <c r="C6132" s="17" t="s">
        <v>1683</v>
      </c>
      <c r="D6132" s="18">
        <v>781</v>
      </c>
      <c r="F6132" s="4"/>
    </row>
    <row r="6133" spans="2:6" ht="15" x14ac:dyDescent="0.25">
      <c r="B6133" s="17">
        <v>7450</v>
      </c>
      <c r="C6133" s="17" t="s">
        <v>1682</v>
      </c>
      <c r="D6133" s="18">
        <v>790</v>
      </c>
      <c r="F6133" s="4"/>
    </row>
    <row r="6134" spans="2:6" ht="15" x14ac:dyDescent="0.25">
      <c r="B6134" s="17">
        <v>7451</v>
      </c>
      <c r="C6134" s="17" t="s">
        <v>1681</v>
      </c>
      <c r="D6134" s="18">
        <v>844</v>
      </c>
      <c r="F6134" s="4"/>
    </row>
    <row r="6135" spans="2:6" ht="15" x14ac:dyDescent="0.25">
      <c r="B6135" s="17">
        <v>7452</v>
      </c>
      <c r="C6135" s="17" t="s">
        <v>1680</v>
      </c>
      <c r="D6135" s="18">
        <v>822</v>
      </c>
      <c r="F6135" s="4"/>
    </row>
    <row r="6136" spans="2:6" ht="15" x14ac:dyDescent="0.25">
      <c r="B6136" s="17">
        <v>7453</v>
      </c>
      <c r="C6136" s="17" t="s">
        <v>1679</v>
      </c>
      <c r="D6136" s="18">
        <v>864</v>
      </c>
      <c r="F6136" s="4"/>
    </row>
    <row r="6137" spans="2:6" ht="15" x14ac:dyDescent="0.25">
      <c r="B6137" s="17">
        <v>7454</v>
      </c>
      <c r="C6137" s="17" t="s">
        <v>1678</v>
      </c>
      <c r="D6137" s="18">
        <v>837</v>
      </c>
      <c r="F6137" s="4"/>
    </row>
    <row r="6138" spans="2:6" ht="15" x14ac:dyDescent="0.25">
      <c r="B6138" s="17">
        <v>7455</v>
      </c>
      <c r="C6138" s="17" t="s">
        <v>1677</v>
      </c>
      <c r="D6138" s="18">
        <v>866</v>
      </c>
      <c r="F6138" s="4"/>
    </row>
    <row r="6139" spans="2:6" ht="15" x14ac:dyDescent="0.25">
      <c r="B6139" s="17">
        <v>7456</v>
      </c>
      <c r="C6139" s="17" t="s">
        <v>1676</v>
      </c>
      <c r="D6139" s="18">
        <v>851</v>
      </c>
      <c r="F6139" s="4"/>
    </row>
    <row r="6140" spans="2:6" ht="15" x14ac:dyDescent="0.25">
      <c r="B6140" s="17">
        <v>7457</v>
      </c>
      <c r="C6140" s="17" t="s">
        <v>1675</v>
      </c>
      <c r="D6140" s="18">
        <v>828</v>
      </c>
      <c r="F6140" s="4"/>
    </row>
    <row r="6141" spans="2:6" ht="15" x14ac:dyDescent="0.25">
      <c r="B6141" s="17">
        <v>7458</v>
      </c>
      <c r="C6141" s="17" t="s">
        <v>1674</v>
      </c>
      <c r="D6141" s="18">
        <v>813</v>
      </c>
      <c r="F6141" s="4"/>
    </row>
    <row r="6142" spans="2:6" ht="15" x14ac:dyDescent="0.25">
      <c r="B6142" s="17">
        <v>7459</v>
      </c>
      <c r="C6142" s="17" t="s">
        <v>1673</v>
      </c>
      <c r="D6142" s="18">
        <v>835</v>
      </c>
      <c r="F6142" s="4"/>
    </row>
    <row r="6143" spans="2:6" ht="15" x14ac:dyDescent="0.25">
      <c r="B6143" s="17">
        <v>7460</v>
      </c>
      <c r="C6143" s="17" t="s">
        <v>1115</v>
      </c>
      <c r="D6143" s="18">
        <v>826</v>
      </c>
      <c r="F6143" s="4"/>
    </row>
    <row r="6144" spans="2:6" ht="15" x14ac:dyDescent="0.25">
      <c r="B6144" s="17">
        <v>7461</v>
      </c>
      <c r="C6144" s="17" t="s">
        <v>1672</v>
      </c>
      <c r="D6144" s="18">
        <v>827</v>
      </c>
      <c r="F6144" s="4"/>
    </row>
    <row r="6145" spans="2:6" ht="15" x14ac:dyDescent="0.25">
      <c r="B6145" s="17">
        <v>7462</v>
      </c>
      <c r="C6145" s="17" t="s">
        <v>1671</v>
      </c>
      <c r="D6145" s="18">
        <v>862</v>
      </c>
      <c r="F6145" s="4"/>
    </row>
    <row r="6146" spans="2:6" ht="15" x14ac:dyDescent="0.25">
      <c r="B6146" s="17">
        <v>7463</v>
      </c>
      <c r="C6146" s="17" t="s">
        <v>1670</v>
      </c>
      <c r="D6146" s="18">
        <v>843</v>
      </c>
      <c r="F6146" s="4"/>
    </row>
    <row r="6147" spans="2:6" ht="15" x14ac:dyDescent="0.25">
      <c r="B6147" s="17">
        <v>7464</v>
      </c>
      <c r="C6147" s="17" t="s">
        <v>1669</v>
      </c>
      <c r="D6147" s="18">
        <v>847</v>
      </c>
      <c r="F6147" s="4"/>
    </row>
    <row r="6148" spans="2:6" ht="15" x14ac:dyDescent="0.25">
      <c r="B6148" s="17">
        <v>7465</v>
      </c>
      <c r="C6148" s="17" t="s">
        <v>1668</v>
      </c>
      <c r="D6148" s="18">
        <v>866</v>
      </c>
      <c r="F6148" s="4"/>
    </row>
    <row r="6149" spans="2:6" ht="15" x14ac:dyDescent="0.25">
      <c r="B6149" s="17">
        <v>7501</v>
      </c>
      <c r="C6149" s="17" t="s">
        <v>1667</v>
      </c>
      <c r="D6149" s="18">
        <v>793</v>
      </c>
      <c r="F6149" s="4"/>
    </row>
    <row r="6150" spans="2:6" ht="15" x14ac:dyDescent="0.25">
      <c r="B6150" s="17">
        <v>7502</v>
      </c>
      <c r="C6150" s="17" t="s">
        <v>1666</v>
      </c>
      <c r="D6150" s="18">
        <v>824</v>
      </c>
      <c r="F6150" s="4"/>
    </row>
    <row r="6151" spans="2:6" ht="15" x14ac:dyDescent="0.25">
      <c r="B6151" s="17">
        <v>7503</v>
      </c>
      <c r="C6151" s="17" t="s">
        <v>1665</v>
      </c>
      <c r="D6151" s="18">
        <v>830</v>
      </c>
      <c r="F6151" s="4"/>
    </row>
    <row r="6152" spans="2:6" ht="15" x14ac:dyDescent="0.25">
      <c r="B6152" s="17">
        <v>7504</v>
      </c>
      <c r="C6152" s="17" t="s">
        <v>1664</v>
      </c>
      <c r="D6152" s="18">
        <v>839</v>
      </c>
      <c r="F6152" s="4"/>
    </row>
    <row r="6153" spans="2:6" ht="15" x14ac:dyDescent="0.25">
      <c r="B6153" s="17">
        <v>7506</v>
      </c>
      <c r="C6153" s="17" t="s">
        <v>1663</v>
      </c>
      <c r="D6153" s="18">
        <v>877</v>
      </c>
      <c r="F6153" s="4"/>
    </row>
    <row r="6154" spans="2:6" ht="15" x14ac:dyDescent="0.25">
      <c r="B6154" s="17">
        <v>7507</v>
      </c>
      <c r="C6154" s="17" t="s">
        <v>1662</v>
      </c>
      <c r="D6154" s="18">
        <v>903</v>
      </c>
      <c r="F6154" s="4"/>
    </row>
    <row r="6155" spans="2:6" ht="15" x14ac:dyDescent="0.25">
      <c r="B6155" s="17">
        <v>7508</v>
      </c>
      <c r="C6155" s="17" t="s">
        <v>41</v>
      </c>
      <c r="D6155" s="18">
        <v>900</v>
      </c>
      <c r="F6155" s="4"/>
    </row>
    <row r="6156" spans="2:6" ht="15" x14ac:dyDescent="0.25">
      <c r="B6156" s="17">
        <v>7509</v>
      </c>
      <c r="C6156" s="17" t="s">
        <v>1661</v>
      </c>
      <c r="D6156" s="18">
        <v>906</v>
      </c>
      <c r="F6156" s="4"/>
    </row>
    <row r="6157" spans="2:6" ht="15" x14ac:dyDescent="0.25">
      <c r="B6157" s="17">
        <v>7510</v>
      </c>
      <c r="C6157" s="17" t="s">
        <v>1660</v>
      </c>
      <c r="D6157" s="18">
        <v>884</v>
      </c>
      <c r="F6157" s="4"/>
    </row>
    <row r="6158" spans="2:6" ht="15" x14ac:dyDescent="0.25">
      <c r="B6158" s="17">
        <v>7511</v>
      </c>
      <c r="C6158" s="17" t="s">
        <v>1659</v>
      </c>
      <c r="D6158" s="18">
        <v>913</v>
      </c>
      <c r="F6158" s="4"/>
    </row>
    <row r="6159" spans="2:6" ht="15" x14ac:dyDescent="0.25">
      <c r="B6159" s="17">
        <v>7512</v>
      </c>
      <c r="C6159" s="17" t="s">
        <v>1658</v>
      </c>
      <c r="D6159" s="18">
        <v>920</v>
      </c>
      <c r="F6159" s="4"/>
    </row>
    <row r="6160" spans="2:6" ht="15" x14ac:dyDescent="0.25">
      <c r="B6160" s="17">
        <v>7513</v>
      </c>
      <c r="C6160" s="17" t="s">
        <v>1657</v>
      </c>
      <c r="D6160" s="18">
        <v>901</v>
      </c>
      <c r="F6160" s="4"/>
    </row>
    <row r="6161" spans="2:6" ht="15" x14ac:dyDescent="0.25">
      <c r="B6161" s="17">
        <v>7514</v>
      </c>
      <c r="C6161" s="17" t="s">
        <v>1656</v>
      </c>
      <c r="D6161" s="18">
        <v>923</v>
      </c>
      <c r="F6161" s="4"/>
    </row>
    <row r="6162" spans="2:6" ht="15" x14ac:dyDescent="0.25">
      <c r="B6162" s="17">
        <v>7515</v>
      </c>
      <c r="C6162" s="17" t="s">
        <v>1655</v>
      </c>
      <c r="D6162" s="18">
        <v>901</v>
      </c>
      <c r="F6162" s="4"/>
    </row>
    <row r="6163" spans="2:6" ht="15" x14ac:dyDescent="0.25">
      <c r="B6163" s="17">
        <v>7516</v>
      </c>
      <c r="C6163" s="17" t="s">
        <v>1654</v>
      </c>
      <c r="D6163" s="18">
        <v>926</v>
      </c>
      <c r="F6163" s="4"/>
    </row>
    <row r="6164" spans="2:6" ht="15" x14ac:dyDescent="0.25">
      <c r="B6164" s="17">
        <v>7517</v>
      </c>
      <c r="C6164" s="17" t="s">
        <v>1653</v>
      </c>
      <c r="D6164" s="18">
        <v>930</v>
      </c>
      <c r="F6164" s="4"/>
    </row>
    <row r="6165" spans="2:6" ht="15" x14ac:dyDescent="0.25">
      <c r="B6165" s="17">
        <v>7518</v>
      </c>
      <c r="C6165" s="17" t="s">
        <v>1652</v>
      </c>
      <c r="D6165" s="18">
        <v>945</v>
      </c>
      <c r="F6165" s="4"/>
    </row>
    <row r="6166" spans="2:6" ht="15" x14ac:dyDescent="0.25">
      <c r="B6166" s="17">
        <v>7519</v>
      </c>
      <c r="C6166" s="17" t="s">
        <v>1651</v>
      </c>
      <c r="D6166" s="18">
        <v>964</v>
      </c>
      <c r="F6166" s="4"/>
    </row>
    <row r="6167" spans="2:6" ht="15" x14ac:dyDescent="0.25">
      <c r="B6167" s="17">
        <v>7520</v>
      </c>
      <c r="C6167" s="17" t="s">
        <v>1650</v>
      </c>
      <c r="D6167" s="18">
        <v>950</v>
      </c>
      <c r="F6167" s="4"/>
    </row>
    <row r="6168" spans="2:6" ht="15" x14ac:dyDescent="0.25">
      <c r="B6168" s="17">
        <v>7521</v>
      </c>
      <c r="C6168" s="17" t="s">
        <v>1649</v>
      </c>
      <c r="D6168" s="18">
        <v>949</v>
      </c>
      <c r="F6168" s="4"/>
    </row>
    <row r="6169" spans="2:6" ht="15" x14ac:dyDescent="0.25">
      <c r="B6169" s="17">
        <v>7522</v>
      </c>
      <c r="C6169" s="17" t="s">
        <v>831</v>
      </c>
      <c r="D6169" s="18">
        <v>947</v>
      </c>
      <c r="F6169" s="4"/>
    </row>
    <row r="6170" spans="2:6" ht="15" x14ac:dyDescent="0.25">
      <c r="B6170" s="17">
        <v>7523</v>
      </c>
      <c r="C6170" s="17" t="s">
        <v>1648</v>
      </c>
      <c r="D6170" s="18">
        <v>928</v>
      </c>
      <c r="F6170" s="4"/>
    </row>
    <row r="6171" spans="2:6" ht="15" x14ac:dyDescent="0.25">
      <c r="B6171" s="17">
        <v>7524</v>
      </c>
      <c r="C6171" s="17" t="s">
        <v>1647</v>
      </c>
      <c r="D6171" s="18">
        <v>918</v>
      </c>
      <c r="F6171" s="4"/>
    </row>
    <row r="6172" spans="2:6" ht="15" x14ac:dyDescent="0.25">
      <c r="B6172" s="17">
        <v>7525</v>
      </c>
      <c r="C6172" s="17" t="s">
        <v>534</v>
      </c>
      <c r="D6172" s="18">
        <v>952</v>
      </c>
      <c r="F6172" s="4"/>
    </row>
    <row r="6173" spans="2:6" ht="15" x14ac:dyDescent="0.25">
      <c r="B6173" s="17">
        <v>7526</v>
      </c>
      <c r="C6173" s="17" t="s">
        <v>1646</v>
      </c>
      <c r="D6173" s="18">
        <v>948</v>
      </c>
      <c r="F6173" s="4"/>
    </row>
    <row r="6174" spans="2:6" ht="15" x14ac:dyDescent="0.25">
      <c r="B6174" s="17">
        <v>7527</v>
      </c>
      <c r="C6174" s="17" t="s">
        <v>1645</v>
      </c>
      <c r="D6174" s="18">
        <v>933</v>
      </c>
      <c r="F6174" s="4"/>
    </row>
    <row r="6175" spans="2:6" ht="15" x14ac:dyDescent="0.25">
      <c r="B6175" s="17">
        <v>7528</v>
      </c>
      <c r="C6175" s="17" t="s">
        <v>1644</v>
      </c>
      <c r="D6175" s="18">
        <v>935</v>
      </c>
      <c r="F6175" s="4"/>
    </row>
    <row r="6176" spans="2:6" ht="15" x14ac:dyDescent="0.25">
      <c r="B6176" s="17">
        <v>7529</v>
      </c>
      <c r="C6176" s="17" t="s">
        <v>1643</v>
      </c>
      <c r="D6176" s="18">
        <v>964</v>
      </c>
      <c r="F6176" s="4"/>
    </row>
    <row r="6177" spans="2:6" ht="15" x14ac:dyDescent="0.25">
      <c r="B6177" s="17">
        <v>7530</v>
      </c>
      <c r="C6177" s="17" t="s">
        <v>1642</v>
      </c>
      <c r="D6177" s="18">
        <v>947</v>
      </c>
      <c r="F6177" s="4"/>
    </row>
    <row r="6178" spans="2:6" ht="15" x14ac:dyDescent="0.25">
      <c r="B6178" s="17">
        <v>7531</v>
      </c>
      <c r="C6178" s="17" t="s">
        <v>1641</v>
      </c>
      <c r="D6178" s="18">
        <v>922</v>
      </c>
      <c r="F6178" s="4"/>
    </row>
    <row r="6179" spans="2:6" ht="15" x14ac:dyDescent="0.25">
      <c r="B6179" s="17">
        <v>7532</v>
      </c>
      <c r="C6179" s="17" t="s">
        <v>1640</v>
      </c>
      <c r="D6179" s="18">
        <v>942</v>
      </c>
      <c r="F6179" s="4"/>
    </row>
    <row r="6180" spans="2:6" ht="15" x14ac:dyDescent="0.25">
      <c r="B6180" s="17">
        <v>7533</v>
      </c>
      <c r="C6180" s="17" t="s">
        <v>1639</v>
      </c>
      <c r="D6180" s="18">
        <v>939</v>
      </c>
      <c r="F6180" s="4"/>
    </row>
    <row r="6181" spans="2:6" ht="15" x14ac:dyDescent="0.25">
      <c r="B6181" s="17">
        <v>7534</v>
      </c>
      <c r="C6181" s="17" t="s">
        <v>1638</v>
      </c>
      <c r="D6181" s="18">
        <v>944</v>
      </c>
      <c r="F6181" s="4"/>
    </row>
    <row r="6182" spans="2:6" ht="15" x14ac:dyDescent="0.25">
      <c r="B6182" s="17">
        <v>7535</v>
      </c>
      <c r="C6182" s="17" t="s">
        <v>1637</v>
      </c>
      <c r="D6182" s="18">
        <v>940</v>
      </c>
      <c r="F6182" s="4"/>
    </row>
    <row r="6183" spans="2:6" ht="15" x14ac:dyDescent="0.25">
      <c r="B6183" s="17">
        <v>7536</v>
      </c>
      <c r="C6183" s="17" t="s">
        <v>1636</v>
      </c>
      <c r="D6183" s="18">
        <v>954</v>
      </c>
      <c r="F6183" s="4"/>
    </row>
    <row r="6184" spans="2:6" ht="15" x14ac:dyDescent="0.25">
      <c r="B6184" s="17">
        <v>7537</v>
      </c>
      <c r="C6184" s="17" t="s">
        <v>1635</v>
      </c>
      <c r="D6184" s="18">
        <v>934</v>
      </c>
      <c r="F6184" s="4"/>
    </row>
    <row r="6185" spans="2:6" ht="15" x14ac:dyDescent="0.25">
      <c r="B6185" s="17">
        <v>7538</v>
      </c>
      <c r="C6185" s="17" t="s">
        <v>1634</v>
      </c>
      <c r="D6185" s="18">
        <v>935</v>
      </c>
      <c r="F6185" s="4"/>
    </row>
    <row r="6186" spans="2:6" ht="15" x14ac:dyDescent="0.25">
      <c r="B6186" s="17">
        <v>7539</v>
      </c>
      <c r="C6186" s="17" t="s">
        <v>1633</v>
      </c>
      <c r="D6186" s="18">
        <v>927</v>
      </c>
      <c r="F6186" s="4"/>
    </row>
    <row r="6187" spans="2:6" ht="15" x14ac:dyDescent="0.25">
      <c r="B6187" s="17">
        <v>7540</v>
      </c>
      <c r="C6187" s="17" t="s">
        <v>1632</v>
      </c>
      <c r="D6187" s="18">
        <v>939</v>
      </c>
      <c r="F6187" s="4"/>
    </row>
    <row r="6188" spans="2:6" ht="15" x14ac:dyDescent="0.25">
      <c r="B6188" s="17">
        <v>7541</v>
      </c>
      <c r="C6188" s="17" t="s">
        <v>1631</v>
      </c>
      <c r="D6188" s="18">
        <v>943</v>
      </c>
      <c r="F6188" s="4"/>
    </row>
    <row r="6189" spans="2:6" ht="15" x14ac:dyDescent="0.25">
      <c r="B6189" s="17">
        <v>7542</v>
      </c>
      <c r="C6189" s="17" t="s">
        <v>1630</v>
      </c>
      <c r="D6189" s="18">
        <v>951</v>
      </c>
      <c r="F6189" s="4"/>
    </row>
    <row r="6190" spans="2:6" ht="15" x14ac:dyDescent="0.25">
      <c r="B6190" s="17">
        <v>7543</v>
      </c>
      <c r="C6190" s="17" t="s">
        <v>1629</v>
      </c>
      <c r="D6190" s="18">
        <v>955</v>
      </c>
      <c r="F6190" s="4"/>
    </row>
    <row r="6191" spans="2:6" ht="15" x14ac:dyDescent="0.25">
      <c r="B6191" s="17">
        <v>7544</v>
      </c>
      <c r="C6191" s="17" t="s">
        <v>1628</v>
      </c>
      <c r="D6191" s="18">
        <v>976</v>
      </c>
      <c r="F6191" s="4"/>
    </row>
    <row r="6192" spans="2:6" ht="15" x14ac:dyDescent="0.25">
      <c r="B6192" s="17">
        <v>7545</v>
      </c>
      <c r="C6192" s="17" t="s">
        <v>1627</v>
      </c>
      <c r="D6192" s="18">
        <v>928</v>
      </c>
      <c r="F6192" s="4"/>
    </row>
    <row r="6193" spans="2:6" ht="15" x14ac:dyDescent="0.25">
      <c r="B6193" s="17">
        <v>7546</v>
      </c>
      <c r="C6193" s="17" t="s">
        <v>1626</v>
      </c>
      <c r="D6193" s="18">
        <v>958</v>
      </c>
      <c r="F6193" s="4"/>
    </row>
    <row r="6194" spans="2:6" ht="15" x14ac:dyDescent="0.25">
      <c r="B6194" s="17">
        <v>7547</v>
      </c>
      <c r="C6194" s="17" t="s">
        <v>1625</v>
      </c>
      <c r="D6194" s="18">
        <v>949</v>
      </c>
      <c r="F6194" s="4"/>
    </row>
    <row r="6195" spans="2:6" ht="15" x14ac:dyDescent="0.25">
      <c r="B6195" s="17">
        <v>7548</v>
      </c>
      <c r="C6195" s="17" t="s">
        <v>1624</v>
      </c>
      <c r="D6195" s="18">
        <v>987</v>
      </c>
      <c r="F6195" s="4"/>
    </row>
    <row r="6196" spans="2:6" ht="15" x14ac:dyDescent="0.25">
      <c r="B6196" s="17">
        <v>7549</v>
      </c>
      <c r="C6196" s="17" t="s">
        <v>1623</v>
      </c>
      <c r="D6196" s="18">
        <v>930</v>
      </c>
      <c r="F6196" s="4"/>
    </row>
    <row r="6197" spans="2:6" ht="15" x14ac:dyDescent="0.25">
      <c r="B6197" s="17">
        <v>7550</v>
      </c>
      <c r="C6197" s="17" t="s">
        <v>1622</v>
      </c>
      <c r="D6197" s="18">
        <v>930</v>
      </c>
      <c r="F6197" s="4"/>
    </row>
    <row r="6198" spans="2:6" ht="15" x14ac:dyDescent="0.25">
      <c r="B6198" s="17">
        <v>7551</v>
      </c>
      <c r="C6198" s="17" t="s">
        <v>1621</v>
      </c>
      <c r="D6198" s="18">
        <v>967</v>
      </c>
      <c r="F6198" s="4"/>
    </row>
    <row r="6199" spans="2:6" ht="15" x14ac:dyDescent="0.25">
      <c r="B6199" s="17">
        <v>7552</v>
      </c>
      <c r="C6199" s="17" t="s">
        <v>1620</v>
      </c>
      <c r="D6199" s="18">
        <v>997</v>
      </c>
      <c r="F6199" s="4"/>
    </row>
    <row r="6200" spans="2:6" ht="15" x14ac:dyDescent="0.25">
      <c r="B6200" s="17">
        <v>7553</v>
      </c>
      <c r="C6200" s="17" t="s">
        <v>1619</v>
      </c>
      <c r="D6200" s="18">
        <v>970</v>
      </c>
      <c r="F6200" s="4"/>
    </row>
    <row r="6201" spans="2:6" ht="15" x14ac:dyDescent="0.25">
      <c r="B6201" s="17">
        <v>7554</v>
      </c>
      <c r="C6201" s="17" t="s">
        <v>1618</v>
      </c>
      <c r="D6201" s="18">
        <v>999</v>
      </c>
      <c r="F6201" s="4"/>
    </row>
    <row r="6202" spans="2:6" ht="15" x14ac:dyDescent="0.25">
      <c r="B6202" s="17">
        <v>7555</v>
      </c>
      <c r="C6202" s="17" t="s">
        <v>1554</v>
      </c>
      <c r="D6202" s="18">
        <v>987</v>
      </c>
      <c r="F6202" s="4"/>
    </row>
    <row r="6203" spans="2:6" ht="15" x14ac:dyDescent="0.25">
      <c r="B6203" s="17">
        <v>7556</v>
      </c>
      <c r="C6203" s="17" t="s">
        <v>1617</v>
      </c>
      <c r="D6203" s="18">
        <v>959</v>
      </c>
      <c r="F6203" s="4"/>
    </row>
    <row r="6204" spans="2:6" ht="15" x14ac:dyDescent="0.25">
      <c r="B6204" s="17">
        <v>7557</v>
      </c>
      <c r="C6204" s="17" t="s">
        <v>1616</v>
      </c>
      <c r="D6204" s="18">
        <v>992</v>
      </c>
      <c r="F6204" s="4"/>
    </row>
    <row r="6205" spans="2:6" ht="15" x14ac:dyDescent="0.25">
      <c r="B6205" s="17">
        <v>7558</v>
      </c>
      <c r="C6205" s="17" t="s">
        <v>1615</v>
      </c>
      <c r="D6205" s="18">
        <v>995</v>
      </c>
      <c r="F6205" s="4"/>
    </row>
    <row r="6206" spans="2:6" ht="15" x14ac:dyDescent="0.25">
      <c r="B6206" s="17">
        <v>7559</v>
      </c>
      <c r="C6206" s="17" t="s">
        <v>1614</v>
      </c>
      <c r="D6206" s="18">
        <v>1010</v>
      </c>
      <c r="F6206" s="4"/>
    </row>
    <row r="6207" spans="2:6" ht="15" x14ac:dyDescent="0.25">
      <c r="B6207" s="17">
        <v>7560</v>
      </c>
      <c r="C6207" s="17" t="s">
        <v>1613</v>
      </c>
      <c r="D6207" s="18">
        <v>1036</v>
      </c>
      <c r="F6207" s="4"/>
    </row>
    <row r="6208" spans="2:6" ht="15" x14ac:dyDescent="0.25">
      <c r="B6208" s="17">
        <v>7561</v>
      </c>
      <c r="C6208" s="17" t="s">
        <v>1612</v>
      </c>
      <c r="D6208" s="18">
        <v>997</v>
      </c>
      <c r="F6208" s="4"/>
    </row>
    <row r="6209" spans="2:6" ht="15" x14ac:dyDescent="0.25">
      <c r="B6209" s="17">
        <v>7562</v>
      </c>
      <c r="C6209" s="17" t="s">
        <v>1611</v>
      </c>
      <c r="D6209" s="18">
        <v>1022</v>
      </c>
      <c r="F6209" s="4"/>
    </row>
    <row r="6210" spans="2:6" ht="15" x14ac:dyDescent="0.25">
      <c r="B6210" s="17">
        <v>7563</v>
      </c>
      <c r="C6210" s="17" t="s">
        <v>1501</v>
      </c>
      <c r="D6210" s="18">
        <v>1056</v>
      </c>
      <c r="F6210" s="4"/>
    </row>
    <row r="6211" spans="2:6" ht="15" x14ac:dyDescent="0.25">
      <c r="B6211" s="17">
        <v>7564</v>
      </c>
      <c r="C6211" s="17" t="s">
        <v>1610</v>
      </c>
      <c r="D6211" s="18">
        <v>1047</v>
      </c>
      <c r="F6211" s="4"/>
    </row>
    <row r="6212" spans="2:6" ht="15" x14ac:dyDescent="0.25">
      <c r="B6212" s="17">
        <v>7565</v>
      </c>
      <c r="C6212" s="17" t="s">
        <v>1609</v>
      </c>
      <c r="D6212" s="18">
        <v>991</v>
      </c>
      <c r="F6212" s="4"/>
    </row>
    <row r="6213" spans="2:6" ht="15" x14ac:dyDescent="0.25">
      <c r="B6213" s="17">
        <v>7566</v>
      </c>
      <c r="C6213" s="17" t="s">
        <v>1608</v>
      </c>
      <c r="D6213" s="18">
        <v>1015</v>
      </c>
      <c r="F6213" s="4"/>
    </row>
    <row r="6214" spans="2:6" ht="15" x14ac:dyDescent="0.25">
      <c r="B6214" s="17">
        <v>7567</v>
      </c>
      <c r="C6214" s="17" t="s">
        <v>1607</v>
      </c>
      <c r="D6214" s="18">
        <v>994</v>
      </c>
      <c r="F6214" s="4"/>
    </row>
    <row r="6215" spans="2:6" ht="15" x14ac:dyDescent="0.25">
      <c r="B6215" s="17">
        <v>7568</v>
      </c>
      <c r="C6215" s="17" t="s">
        <v>1606</v>
      </c>
      <c r="D6215" s="18">
        <v>1040</v>
      </c>
      <c r="F6215" s="4"/>
    </row>
    <row r="6216" spans="2:6" ht="15" x14ac:dyDescent="0.25">
      <c r="B6216" s="17">
        <v>7569</v>
      </c>
      <c r="C6216" s="17" t="s">
        <v>1605</v>
      </c>
      <c r="D6216" s="18">
        <v>1022</v>
      </c>
      <c r="F6216" s="4"/>
    </row>
    <row r="6217" spans="2:6" ht="15" x14ac:dyDescent="0.25">
      <c r="B6217" s="17">
        <v>7570</v>
      </c>
      <c r="C6217" s="17" t="s">
        <v>1604</v>
      </c>
      <c r="D6217" s="18">
        <v>1014</v>
      </c>
      <c r="F6217" s="4"/>
    </row>
    <row r="6218" spans="2:6" ht="15" x14ac:dyDescent="0.25">
      <c r="B6218" s="17">
        <v>7571</v>
      </c>
      <c r="C6218" s="17" t="s">
        <v>1603</v>
      </c>
      <c r="D6218" s="18">
        <v>1038</v>
      </c>
      <c r="F6218" s="4"/>
    </row>
    <row r="6219" spans="2:6" ht="15" x14ac:dyDescent="0.25">
      <c r="B6219" s="17">
        <v>7572</v>
      </c>
      <c r="C6219" s="17" t="s">
        <v>1602</v>
      </c>
      <c r="D6219" s="18">
        <v>1048</v>
      </c>
      <c r="F6219" s="4"/>
    </row>
    <row r="6220" spans="2:6" ht="15" x14ac:dyDescent="0.25">
      <c r="B6220" s="17">
        <v>7573</v>
      </c>
      <c r="C6220" s="17" t="s">
        <v>1601</v>
      </c>
      <c r="D6220" s="18">
        <v>1068</v>
      </c>
      <c r="F6220" s="4"/>
    </row>
    <row r="6221" spans="2:6" ht="15" x14ac:dyDescent="0.25">
      <c r="B6221" s="17">
        <v>7574</v>
      </c>
      <c r="C6221" s="17" t="s">
        <v>1600</v>
      </c>
      <c r="D6221" s="18">
        <v>1032</v>
      </c>
      <c r="F6221" s="4"/>
    </row>
    <row r="6222" spans="2:6" ht="15" x14ac:dyDescent="0.25">
      <c r="B6222" s="17">
        <v>7575</v>
      </c>
      <c r="C6222" s="17" t="s">
        <v>1599</v>
      </c>
      <c r="D6222" s="18">
        <v>1026</v>
      </c>
      <c r="F6222" s="4"/>
    </row>
    <row r="6223" spans="2:6" ht="15" x14ac:dyDescent="0.25">
      <c r="B6223" s="17">
        <v>7576</v>
      </c>
      <c r="C6223" s="17" t="s">
        <v>1598</v>
      </c>
      <c r="D6223" s="18">
        <v>1015</v>
      </c>
      <c r="F6223" s="4"/>
    </row>
    <row r="6224" spans="2:6" ht="15" x14ac:dyDescent="0.25">
      <c r="B6224" s="17">
        <v>7577</v>
      </c>
      <c r="C6224" s="17" t="s">
        <v>1597</v>
      </c>
      <c r="D6224" s="18">
        <v>1038</v>
      </c>
      <c r="F6224" s="4"/>
    </row>
    <row r="6225" spans="2:6" ht="15" x14ac:dyDescent="0.25">
      <c r="B6225" s="17">
        <v>7578</v>
      </c>
      <c r="C6225" s="17" t="s">
        <v>1596</v>
      </c>
      <c r="D6225" s="18">
        <v>1033</v>
      </c>
      <c r="F6225" s="4"/>
    </row>
    <row r="6226" spans="2:6" ht="15" x14ac:dyDescent="0.25">
      <c r="B6226" s="17">
        <v>7579</v>
      </c>
      <c r="C6226" s="17" t="s">
        <v>1595</v>
      </c>
      <c r="D6226" s="18">
        <v>1043</v>
      </c>
      <c r="F6226" s="4"/>
    </row>
    <row r="6227" spans="2:6" ht="15" x14ac:dyDescent="0.25">
      <c r="B6227" s="17">
        <v>7580</v>
      </c>
      <c r="C6227" s="17" t="s">
        <v>1594</v>
      </c>
      <c r="D6227" s="18">
        <v>1105</v>
      </c>
      <c r="F6227" s="4"/>
    </row>
    <row r="6228" spans="2:6" ht="15" x14ac:dyDescent="0.25">
      <c r="B6228" s="17">
        <v>7581</v>
      </c>
      <c r="C6228" s="17" t="s">
        <v>1593</v>
      </c>
      <c r="D6228" s="18">
        <v>1045</v>
      </c>
      <c r="F6228" s="4"/>
    </row>
    <row r="6229" spans="2:6" ht="15" x14ac:dyDescent="0.25">
      <c r="B6229" s="17">
        <v>7582</v>
      </c>
      <c r="C6229" s="17" t="s">
        <v>1592</v>
      </c>
      <c r="D6229" s="18">
        <v>1073</v>
      </c>
      <c r="F6229" s="4"/>
    </row>
    <row r="6230" spans="2:6" ht="15" x14ac:dyDescent="0.25">
      <c r="B6230" s="17">
        <v>7583</v>
      </c>
      <c r="C6230" s="17" t="s">
        <v>1591</v>
      </c>
      <c r="D6230" s="18">
        <v>1162</v>
      </c>
      <c r="F6230" s="4"/>
    </row>
    <row r="6231" spans="2:6" ht="15" x14ac:dyDescent="0.25">
      <c r="B6231" s="17">
        <v>7584</v>
      </c>
      <c r="C6231" s="17" t="s">
        <v>1590</v>
      </c>
      <c r="D6231" s="18">
        <v>1120</v>
      </c>
      <c r="F6231" s="4"/>
    </row>
    <row r="6232" spans="2:6" ht="15" x14ac:dyDescent="0.25">
      <c r="B6232" s="17">
        <v>7585</v>
      </c>
      <c r="C6232" s="17" t="s">
        <v>1589</v>
      </c>
      <c r="D6232" s="18">
        <v>1138</v>
      </c>
      <c r="F6232" s="4"/>
    </row>
    <row r="6233" spans="2:6" ht="15" x14ac:dyDescent="0.25">
      <c r="B6233" s="17">
        <v>7586</v>
      </c>
      <c r="C6233" s="17" t="s">
        <v>1588</v>
      </c>
      <c r="D6233" s="18">
        <v>1170</v>
      </c>
      <c r="F6233" s="4"/>
    </row>
    <row r="6234" spans="2:6" ht="15" x14ac:dyDescent="0.25">
      <c r="B6234" s="17">
        <v>7587</v>
      </c>
      <c r="C6234" s="17" t="s">
        <v>1587</v>
      </c>
      <c r="D6234" s="18">
        <v>1224</v>
      </c>
      <c r="F6234" s="4"/>
    </row>
    <row r="6235" spans="2:6" ht="15" x14ac:dyDescent="0.25">
      <c r="B6235" s="17">
        <v>7588</v>
      </c>
      <c r="C6235" s="17" t="s">
        <v>1586</v>
      </c>
      <c r="D6235" s="18">
        <v>1237</v>
      </c>
      <c r="F6235" s="4"/>
    </row>
    <row r="6236" spans="2:6" ht="15" x14ac:dyDescent="0.25">
      <c r="B6236" s="17">
        <v>7589</v>
      </c>
      <c r="C6236" s="17" t="s">
        <v>1585</v>
      </c>
      <c r="D6236" s="18">
        <v>1093</v>
      </c>
      <c r="F6236" s="4"/>
    </row>
    <row r="6237" spans="2:6" ht="15" x14ac:dyDescent="0.25">
      <c r="B6237" s="17">
        <v>7590</v>
      </c>
      <c r="C6237" s="17" t="s">
        <v>1584</v>
      </c>
      <c r="D6237" s="18">
        <v>1090</v>
      </c>
      <c r="F6237" s="4"/>
    </row>
    <row r="6238" spans="2:6" ht="15" x14ac:dyDescent="0.25">
      <c r="B6238" s="17">
        <v>7591</v>
      </c>
      <c r="C6238" s="17" t="s">
        <v>1583</v>
      </c>
      <c r="D6238" s="18">
        <v>1073</v>
      </c>
      <c r="F6238" s="4"/>
    </row>
    <row r="6239" spans="2:6" ht="15" x14ac:dyDescent="0.25">
      <c r="B6239" s="17">
        <v>7592</v>
      </c>
      <c r="C6239" s="17" t="s">
        <v>1582</v>
      </c>
      <c r="D6239" s="18">
        <v>1125</v>
      </c>
      <c r="F6239" s="4"/>
    </row>
    <row r="6240" spans="2:6" ht="15" x14ac:dyDescent="0.25">
      <c r="B6240" s="17">
        <v>7593</v>
      </c>
      <c r="C6240" s="17" t="s">
        <v>1581</v>
      </c>
      <c r="D6240" s="18">
        <v>1132</v>
      </c>
      <c r="F6240" s="4"/>
    </row>
    <row r="6241" spans="2:6" ht="15" x14ac:dyDescent="0.25">
      <c r="B6241" s="17">
        <v>7594</v>
      </c>
      <c r="C6241" s="17" t="s">
        <v>1580</v>
      </c>
      <c r="D6241" s="18">
        <v>1105</v>
      </c>
      <c r="F6241" s="4"/>
    </row>
    <row r="6242" spans="2:6" ht="15" x14ac:dyDescent="0.25">
      <c r="B6242" s="17">
        <v>7595</v>
      </c>
      <c r="C6242" s="17" t="s">
        <v>1579</v>
      </c>
      <c r="D6242" s="18">
        <v>1168</v>
      </c>
      <c r="F6242" s="4"/>
    </row>
    <row r="6243" spans="2:6" ht="15" x14ac:dyDescent="0.25">
      <c r="B6243" s="17">
        <v>7596</v>
      </c>
      <c r="C6243" s="17" t="s">
        <v>1578</v>
      </c>
      <c r="D6243" s="18">
        <v>1181</v>
      </c>
      <c r="F6243" s="4"/>
    </row>
    <row r="6244" spans="2:6" ht="15" x14ac:dyDescent="0.25">
      <c r="B6244" s="17">
        <v>7597</v>
      </c>
      <c r="C6244" s="17" t="s">
        <v>1577</v>
      </c>
      <c r="D6244" s="18">
        <v>1208</v>
      </c>
      <c r="F6244" s="4"/>
    </row>
    <row r="6245" spans="2:6" ht="15" x14ac:dyDescent="0.25">
      <c r="B6245" s="17">
        <v>7598</v>
      </c>
      <c r="C6245" s="17" t="s">
        <v>1576</v>
      </c>
      <c r="D6245" s="18">
        <v>1070</v>
      </c>
      <c r="F6245" s="4"/>
    </row>
    <row r="6246" spans="2:6" ht="15" x14ac:dyDescent="0.25">
      <c r="B6246" s="17">
        <v>7599</v>
      </c>
      <c r="C6246" s="17" t="s">
        <v>1575</v>
      </c>
      <c r="D6246" s="18">
        <v>1114</v>
      </c>
      <c r="F6246" s="4"/>
    </row>
    <row r="6247" spans="2:6" ht="15" x14ac:dyDescent="0.25">
      <c r="B6247" s="17">
        <v>7600</v>
      </c>
      <c r="C6247" s="17" t="s">
        <v>1574</v>
      </c>
      <c r="D6247" s="18">
        <v>1135</v>
      </c>
      <c r="F6247" s="4"/>
    </row>
    <row r="6248" spans="2:6" ht="15" x14ac:dyDescent="0.25">
      <c r="B6248" s="17">
        <v>7601</v>
      </c>
      <c r="C6248" s="17" t="s">
        <v>1573</v>
      </c>
      <c r="D6248" s="18">
        <v>1137</v>
      </c>
      <c r="F6248" s="4"/>
    </row>
    <row r="6249" spans="2:6" ht="15" x14ac:dyDescent="0.25">
      <c r="B6249" s="17">
        <v>7602</v>
      </c>
      <c r="C6249" s="17" t="s">
        <v>1572</v>
      </c>
      <c r="D6249" s="18">
        <v>1197</v>
      </c>
      <c r="F6249" s="4"/>
    </row>
    <row r="6250" spans="2:6" ht="15" x14ac:dyDescent="0.25">
      <c r="B6250" s="17">
        <v>7603</v>
      </c>
      <c r="C6250" s="17" t="s">
        <v>1571</v>
      </c>
      <c r="D6250" s="18">
        <v>1099</v>
      </c>
      <c r="F6250" s="4"/>
    </row>
    <row r="6251" spans="2:6" ht="15" x14ac:dyDescent="0.25">
      <c r="B6251" s="17">
        <v>7604</v>
      </c>
      <c r="C6251" s="17" t="s">
        <v>107</v>
      </c>
      <c r="D6251" s="18">
        <v>1140</v>
      </c>
      <c r="F6251" s="4"/>
    </row>
    <row r="6252" spans="2:6" ht="15" x14ac:dyDescent="0.25">
      <c r="B6252" s="17">
        <v>7605</v>
      </c>
      <c r="C6252" s="17" t="s">
        <v>1570</v>
      </c>
      <c r="D6252" s="18">
        <v>1215</v>
      </c>
      <c r="F6252" s="4"/>
    </row>
    <row r="6253" spans="2:6" ht="15" x14ac:dyDescent="0.25">
      <c r="B6253" s="17">
        <v>7606</v>
      </c>
      <c r="C6253" s="17" t="s">
        <v>1569</v>
      </c>
      <c r="D6253" s="18">
        <v>1135</v>
      </c>
      <c r="F6253" s="4"/>
    </row>
    <row r="6254" spans="2:6" ht="15" x14ac:dyDescent="0.25">
      <c r="B6254" s="17">
        <v>7607</v>
      </c>
      <c r="C6254" s="17" t="s">
        <v>1568</v>
      </c>
      <c r="D6254" s="18">
        <v>1176</v>
      </c>
      <c r="F6254" s="4"/>
    </row>
    <row r="6255" spans="2:6" ht="15" x14ac:dyDescent="0.25">
      <c r="B6255" s="17">
        <v>7608</v>
      </c>
      <c r="C6255" s="17" t="s">
        <v>1567</v>
      </c>
      <c r="D6255" s="18">
        <v>1176</v>
      </c>
      <c r="F6255" s="4"/>
    </row>
    <row r="6256" spans="2:6" ht="15" x14ac:dyDescent="0.25">
      <c r="B6256" s="17">
        <v>7609</v>
      </c>
      <c r="C6256" s="17" t="s">
        <v>1566</v>
      </c>
      <c r="D6256" s="18">
        <v>931</v>
      </c>
      <c r="F6256" s="4"/>
    </row>
    <row r="6257" spans="2:6" ht="15" x14ac:dyDescent="0.25">
      <c r="B6257" s="17">
        <v>7651</v>
      </c>
      <c r="C6257" s="17" t="s">
        <v>1565</v>
      </c>
      <c r="D6257" s="18">
        <v>1440</v>
      </c>
      <c r="F6257" s="4"/>
    </row>
    <row r="6258" spans="2:6" ht="15" x14ac:dyDescent="0.25">
      <c r="B6258" s="17">
        <v>7652</v>
      </c>
      <c r="C6258" s="17" t="s">
        <v>1564</v>
      </c>
      <c r="D6258" s="18">
        <v>1371</v>
      </c>
      <c r="F6258" s="4"/>
    </row>
    <row r="6259" spans="2:6" ht="15" x14ac:dyDescent="0.25">
      <c r="B6259" s="17">
        <v>7653</v>
      </c>
      <c r="C6259" s="17" t="s">
        <v>1563</v>
      </c>
      <c r="D6259" s="18">
        <v>1550</v>
      </c>
      <c r="F6259" s="4"/>
    </row>
    <row r="6260" spans="2:6" ht="15" x14ac:dyDescent="0.25">
      <c r="B6260" s="17">
        <v>7654</v>
      </c>
      <c r="C6260" s="17" t="s">
        <v>1562</v>
      </c>
      <c r="D6260" s="18">
        <v>1404</v>
      </c>
      <c r="F6260" s="4"/>
    </row>
    <row r="6261" spans="2:6" ht="15" x14ac:dyDescent="0.25">
      <c r="B6261" s="17">
        <v>7655</v>
      </c>
      <c r="C6261" s="17" t="s">
        <v>1561</v>
      </c>
      <c r="D6261" s="18">
        <v>1291</v>
      </c>
      <c r="F6261" s="4"/>
    </row>
    <row r="6262" spans="2:6" ht="15" x14ac:dyDescent="0.25">
      <c r="B6262" s="17">
        <v>7656</v>
      </c>
      <c r="C6262" s="17" t="s">
        <v>1560</v>
      </c>
      <c r="D6262" s="18">
        <v>1241</v>
      </c>
      <c r="F6262" s="4"/>
    </row>
    <row r="6263" spans="2:6" ht="15" x14ac:dyDescent="0.25">
      <c r="B6263" s="17">
        <v>7657</v>
      </c>
      <c r="C6263" s="17" t="s">
        <v>1559</v>
      </c>
      <c r="D6263" s="18">
        <v>1246</v>
      </c>
      <c r="F6263" s="4"/>
    </row>
    <row r="6264" spans="2:6" ht="15" x14ac:dyDescent="0.25">
      <c r="B6264" s="17">
        <v>7658</v>
      </c>
      <c r="C6264" s="17" t="s">
        <v>1558</v>
      </c>
      <c r="D6264" s="18">
        <v>1245</v>
      </c>
      <c r="F6264" s="4"/>
    </row>
    <row r="6265" spans="2:6" ht="15" x14ac:dyDescent="0.25">
      <c r="B6265" s="17">
        <v>7659</v>
      </c>
      <c r="C6265" s="17" t="s">
        <v>1557</v>
      </c>
      <c r="D6265" s="18">
        <v>1303</v>
      </c>
      <c r="F6265" s="4"/>
    </row>
    <row r="6266" spans="2:6" ht="15" x14ac:dyDescent="0.25">
      <c r="B6266" s="17">
        <v>7660</v>
      </c>
      <c r="C6266" s="17" t="s">
        <v>1556</v>
      </c>
      <c r="D6266" s="18">
        <v>1236</v>
      </c>
      <c r="F6266" s="4"/>
    </row>
    <row r="6267" spans="2:6" ht="15" x14ac:dyDescent="0.25">
      <c r="B6267" s="17">
        <v>7661</v>
      </c>
      <c r="C6267" s="17" t="s">
        <v>1555</v>
      </c>
      <c r="D6267" s="18">
        <v>1261</v>
      </c>
      <c r="F6267" s="4"/>
    </row>
    <row r="6268" spans="2:6" ht="15" x14ac:dyDescent="0.25">
      <c r="B6268" s="17">
        <v>7662</v>
      </c>
      <c r="C6268" s="17" t="s">
        <v>1554</v>
      </c>
      <c r="D6268" s="18">
        <v>1255</v>
      </c>
      <c r="F6268" s="4"/>
    </row>
    <row r="6269" spans="2:6" ht="15" x14ac:dyDescent="0.25">
      <c r="B6269" s="17">
        <v>7663</v>
      </c>
      <c r="C6269" s="17" t="s">
        <v>1553</v>
      </c>
      <c r="D6269" s="18">
        <v>1325</v>
      </c>
      <c r="F6269" s="4"/>
    </row>
    <row r="6270" spans="2:6" ht="15" x14ac:dyDescent="0.25">
      <c r="B6270" s="17">
        <v>7664</v>
      </c>
      <c r="C6270" s="17" t="s">
        <v>1552</v>
      </c>
      <c r="D6270" s="18">
        <v>1336</v>
      </c>
      <c r="F6270" s="4"/>
    </row>
    <row r="6271" spans="2:6" ht="15" x14ac:dyDescent="0.25">
      <c r="B6271" s="17">
        <v>7665</v>
      </c>
      <c r="C6271" s="17" t="s">
        <v>1551</v>
      </c>
      <c r="D6271" s="18">
        <v>1384</v>
      </c>
      <c r="F6271" s="4"/>
    </row>
    <row r="6272" spans="2:6" ht="15" x14ac:dyDescent="0.25">
      <c r="B6272" s="17">
        <v>7666</v>
      </c>
      <c r="C6272" s="17" t="s">
        <v>1550</v>
      </c>
      <c r="D6272" s="18">
        <v>1690</v>
      </c>
      <c r="F6272" s="4"/>
    </row>
    <row r="6273" spans="2:6" ht="15" x14ac:dyDescent="0.25">
      <c r="B6273" s="17">
        <v>7667</v>
      </c>
      <c r="C6273" s="17" t="s">
        <v>1549</v>
      </c>
      <c r="D6273" s="18">
        <v>1775</v>
      </c>
      <c r="F6273" s="4"/>
    </row>
    <row r="6274" spans="2:6" ht="15" x14ac:dyDescent="0.25">
      <c r="B6274" s="17">
        <v>7668</v>
      </c>
      <c r="C6274" s="17" t="s">
        <v>1548</v>
      </c>
      <c r="D6274" s="18">
        <v>1637</v>
      </c>
      <c r="F6274" s="4"/>
    </row>
    <row r="6275" spans="2:6" ht="15" x14ac:dyDescent="0.25">
      <c r="B6275" s="17">
        <v>7669</v>
      </c>
      <c r="C6275" s="17" t="s">
        <v>1547</v>
      </c>
      <c r="D6275" s="18">
        <v>1523</v>
      </c>
      <c r="F6275" s="4"/>
    </row>
    <row r="6276" spans="2:6" ht="15" x14ac:dyDescent="0.25">
      <c r="B6276" s="17">
        <v>7670</v>
      </c>
      <c r="C6276" s="17" t="s">
        <v>1546</v>
      </c>
      <c r="D6276" s="18">
        <v>1352</v>
      </c>
      <c r="F6276" s="4"/>
    </row>
    <row r="6277" spans="2:6" ht="15" x14ac:dyDescent="0.25">
      <c r="B6277" s="17">
        <v>7671</v>
      </c>
      <c r="C6277" s="17" t="s">
        <v>1545</v>
      </c>
      <c r="D6277" s="18">
        <v>1328</v>
      </c>
      <c r="F6277" s="4"/>
    </row>
    <row r="6278" spans="2:6" ht="15" x14ac:dyDescent="0.25">
      <c r="B6278" s="17">
        <v>7672</v>
      </c>
      <c r="C6278" s="17" t="s">
        <v>1544</v>
      </c>
      <c r="D6278" s="18">
        <v>1311</v>
      </c>
      <c r="F6278" s="4"/>
    </row>
    <row r="6279" spans="2:6" ht="15" x14ac:dyDescent="0.25">
      <c r="B6279" s="17">
        <v>7673</v>
      </c>
      <c r="C6279" s="17" t="s">
        <v>1543</v>
      </c>
      <c r="D6279" s="18">
        <v>1377</v>
      </c>
      <c r="F6279" s="4"/>
    </row>
    <row r="6280" spans="2:6" ht="15" x14ac:dyDescent="0.25">
      <c r="B6280" s="17">
        <v>7674</v>
      </c>
      <c r="C6280" s="17" t="s">
        <v>1542</v>
      </c>
      <c r="D6280" s="18">
        <v>1480</v>
      </c>
      <c r="F6280" s="4"/>
    </row>
    <row r="6281" spans="2:6" ht="15" x14ac:dyDescent="0.25">
      <c r="B6281" s="17">
        <v>7675</v>
      </c>
      <c r="C6281" s="17" t="s">
        <v>1541</v>
      </c>
      <c r="D6281" s="18">
        <v>1461</v>
      </c>
      <c r="F6281" s="4"/>
    </row>
    <row r="6282" spans="2:6" ht="15" x14ac:dyDescent="0.25">
      <c r="B6282" s="17">
        <v>7676</v>
      </c>
      <c r="C6282" s="17" t="s">
        <v>1540</v>
      </c>
      <c r="D6282" s="18">
        <v>1768</v>
      </c>
      <c r="F6282" s="4"/>
    </row>
    <row r="6283" spans="2:6" ht="15" x14ac:dyDescent="0.25">
      <c r="B6283" s="17">
        <v>7677</v>
      </c>
      <c r="C6283" s="17" t="s">
        <v>1539</v>
      </c>
      <c r="D6283" s="18">
        <v>1741</v>
      </c>
      <c r="F6283" s="4"/>
    </row>
    <row r="6284" spans="2:6" ht="15" x14ac:dyDescent="0.25">
      <c r="B6284" s="17">
        <v>7678</v>
      </c>
      <c r="C6284" s="17" t="s">
        <v>1538</v>
      </c>
      <c r="D6284" s="18">
        <v>1705</v>
      </c>
      <c r="F6284" s="4"/>
    </row>
    <row r="6285" spans="2:6" ht="15" x14ac:dyDescent="0.25">
      <c r="B6285" s="17">
        <v>7679</v>
      </c>
      <c r="C6285" s="17" t="s">
        <v>1537</v>
      </c>
      <c r="D6285" s="18">
        <v>1778</v>
      </c>
      <c r="F6285" s="4"/>
    </row>
    <row r="6286" spans="2:6" ht="15" x14ac:dyDescent="0.25">
      <c r="B6286" s="17">
        <v>7680</v>
      </c>
      <c r="C6286" s="17" t="s">
        <v>1536</v>
      </c>
      <c r="D6286" s="18">
        <v>1421</v>
      </c>
      <c r="F6286" s="4"/>
    </row>
    <row r="6287" spans="2:6" ht="15" x14ac:dyDescent="0.25">
      <c r="B6287" s="17">
        <v>7681</v>
      </c>
      <c r="C6287" s="17" t="s">
        <v>1535</v>
      </c>
      <c r="D6287" s="18">
        <v>1510</v>
      </c>
      <c r="F6287" s="4"/>
    </row>
    <row r="6288" spans="2:6" ht="15" x14ac:dyDescent="0.25">
      <c r="B6288" s="17">
        <v>7682</v>
      </c>
      <c r="C6288" s="17" t="s">
        <v>1534</v>
      </c>
      <c r="D6288" s="18">
        <v>1656</v>
      </c>
      <c r="F6288" s="4"/>
    </row>
    <row r="6289" spans="2:6" ht="15" x14ac:dyDescent="0.25">
      <c r="B6289" s="17">
        <v>7683</v>
      </c>
      <c r="C6289" s="17" t="s">
        <v>1533</v>
      </c>
      <c r="D6289" s="18">
        <v>1421</v>
      </c>
      <c r="F6289" s="4"/>
    </row>
    <row r="6290" spans="2:6" ht="15" x14ac:dyDescent="0.25">
      <c r="B6290" s="17">
        <v>7684</v>
      </c>
      <c r="C6290" s="17" t="s">
        <v>1532</v>
      </c>
      <c r="D6290" s="18">
        <v>1420</v>
      </c>
      <c r="F6290" s="4"/>
    </row>
    <row r="6291" spans="2:6" ht="15" x14ac:dyDescent="0.25">
      <c r="B6291" s="17">
        <v>7685</v>
      </c>
      <c r="C6291" s="17" t="s">
        <v>1531</v>
      </c>
      <c r="D6291" s="18">
        <v>1491</v>
      </c>
      <c r="F6291" s="4"/>
    </row>
    <row r="6292" spans="2:6" ht="15" x14ac:dyDescent="0.25">
      <c r="B6292" s="17">
        <v>7686</v>
      </c>
      <c r="C6292" s="17" t="s">
        <v>1530</v>
      </c>
      <c r="D6292" s="18">
        <v>1530</v>
      </c>
      <c r="F6292" s="4"/>
    </row>
    <row r="6293" spans="2:6" ht="15" x14ac:dyDescent="0.25">
      <c r="B6293" s="17">
        <v>7687</v>
      </c>
      <c r="C6293" s="17" t="s">
        <v>1529</v>
      </c>
      <c r="D6293" s="18">
        <v>1548</v>
      </c>
      <c r="F6293" s="4"/>
    </row>
    <row r="6294" spans="2:6" ht="15" x14ac:dyDescent="0.25">
      <c r="B6294" s="17">
        <v>7688</v>
      </c>
      <c r="C6294" s="17" t="s">
        <v>1528</v>
      </c>
      <c r="D6294" s="18">
        <v>1482</v>
      </c>
      <c r="F6294" s="4"/>
    </row>
    <row r="6295" spans="2:6" ht="15" x14ac:dyDescent="0.25">
      <c r="B6295" s="17">
        <v>7689</v>
      </c>
      <c r="C6295" s="17" t="s">
        <v>1527</v>
      </c>
      <c r="D6295" s="18">
        <v>1738</v>
      </c>
      <c r="F6295" s="4"/>
    </row>
    <row r="6296" spans="2:6" ht="15" x14ac:dyDescent="0.25">
      <c r="B6296" s="17">
        <v>7690</v>
      </c>
      <c r="C6296" s="17" t="s">
        <v>1526</v>
      </c>
      <c r="D6296" s="18">
        <v>1333</v>
      </c>
      <c r="F6296" s="4"/>
    </row>
    <row r="6297" spans="2:6" ht="15" x14ac:dyDescent="0.25">
      <c r="B6297" s="17">
        <v>7691</v>
      </c>
      <c r="C6297" s="17" t="s">
        <v>1525</v>
      </c>
      <c r="D6297" s="18">
        <v>1283</v>
      </c>
      <c r="F6297" s="4"/>
    </row>
    <row r="6298" spans="2:6" ht="15" x14ac:dyDescent="0.25">
      <c r="B6298" s="17">
        <v>7692</v>
      </c>
      <c r="C6298" s="17" t="s">
        <v>1524</v>
      </c>
      <c r="D6298" s="18">
        <v>1215</v>
      </c>
      <c r="F6298" s="4"/>
    </row>
    <row r="6299" spans="2:6" ht="15" x14ac:dyDescent="0.25">
      <c r="B6299" s="17">
        <v>7693</v>
      </c>
      <c r="C6299" s="17" t="s">
        <v>1523</v>
      </c>
      <c r="D6299" s="18">
        <v>1250</v>
      </c>
      <c r="F6299" s="4"/>
    </row>
    <row r="6300" spans="2:6" ht="15" x14ac:dyDescent="0.25">
      <c r="B6300" s="17">
        <v>7694</v>
      </c>
      <c r="C6300" s="17" t="s">
        <v>1494</v>
      </c>
      <c r="D6300" s="18">
        <v>1291</v>
      </c>
      <c r="F6300" s="4"/>
    </row>
    <row r="6301" spans="2:6" ht="15" x14ac:dyDescent="0.25">
      <c r="B6301" s="17">
        <v>7695</v>
      </c>
      <c r="C6301" s="17" t="s">
        <v>1522</v>
      </c>
      <c r="D6301" s="18">
        <v>1240</v>
      </c>
      <c r="F6301" s="4"/>
    </row>
    <row r="6302" spans="2:6" ht="15" x14ac:dyDescent="0.25">
      <c r="B6302" s="17">
        <v>7696</v>
      </c>
      <c r="C6302" s="17" t="s">
        <v>1521</v>
      </c>
      <c r="D6302" s="18">
        <v>1251</v>
      </c>
      <c r="F6302" s="4"/>
    </row>
    <row r="6303" spans="2:6" ht="15" x14ac:dyDescent="0.25">
      <c r="B6303" s="17">
        <v>7697</v>
      </c>
      <c r="C6303" s="17" t="s">
        <v>1520</v>
      </c>
      <c r="D6303" s="18">
        <v>1301</v>
      </c>
      <c r="F6303" s="4"/>
    </row>
    <row r="6304" spans="2:6" ht="15" x14ac:dyDescent="0.25">
      <c r="B6304" s="17">
        <v>7701</v>
      </c>
      <c r="C6304" s="17" t="s">
        <v>1519</v>
      </c>
      <c r="D6304" s="18">
        <v>860</v>
      </c>
      <c r="F6304" s="4"/>
    </row>
    <row r="6305" spans="2:6" ht="15" x14ac:dyDescent="0.25">
      <c r="B6305" s="17">
        <v>7702</v>
      </c>
      <c r="C6305" s="17" t="s">
        <v>1518</v>
      </c>
      <c r="D6305" s="18">
        <v>864</v>
      </c>
      <c r="F6305" s="4"/>
    </row>
    <row r="6306" spans="2:6" ht="15" x14ac:dyDescent="0.25">
      <c r="B6306" s="17">
        <v>7703</v>
      </c>
      <c r="C6306" s="17" t="s">
        <v>1517</v>
      </c>
      <c r="D6306" s="18">
        <v>873</v>
      </c>
      <c r="F6306" s="4"/>
    </row>
    <row r="6307" spans="2:6" ht="15" x14ac:dyDescent="0.25">
      <c r="B6307" s="17">
        <v>7704</v>
      </c>
      <c r="C6307" s="17" t="s">
        <v>1516</v>
      </c>
      <c r="D6307" s="18">
        <v>852</v>
      </c>
      <c r="F6307" s="4"/>
    </row>
    <row r="6308" spans="2:6" ht="15" x14ac:dyDescent="0.25">
      <c r="B6308" s="17">
        <v>7705</v>
      </c>
      <c r="C6308" s="17" t="s">
        <v>1515</v>
      </c>
      <c r="D6308" s="18">
        <v>864</v>
      </c>
      <c r="F6308" s="4"/>
    </row>
    <row r="6309" spans="2:6" ht="15" x14ac:dyDescent="0.25">
      <c r="B6309" s="17">
        <v>7706</v>
      </c>
      <c r="C6309" s="17" t="s">
        <v>1514</v>
      </c>
      <c r="D6309" s="18">
        <v>887</v>
      </c>
      <c r="F6309" s="4"/>
    </row>
    <row r="6310" spans="2:6" ht="15" x14ac:dyDescent="0.25">
      <c r="B6310" s="17">
        <v>7707</v>
      </c>
      <c r="C6310" s="17" t="s">
        <v>1513</v>
      </c>
      <c r="D6310" s="18">
        <v>905</v>
      </c>
      <c r="F6310" s="4"/>
    </row>
    <row r="6311" spans="2:6" ht="15" x14ac:dyDescent="0.25">
      <c r="B6311" s="17">
        <v>7708</v>
      </c>
      <c r="C6311" s="17" t="s">
        <v>1512</v>
      </c>
      <c r="D6311" s="18">
        <v>913</v>
      </c>
      <c r="F6311" s="4"/>
    </row>
    <row r="6312" spans="2:6" ht="15" x14ac:dyDescent="0.25">
      <c r="B6312" s="17">
        <v>7709</v>
      </c>
      <c r="C6312" s="17" t="s">
        <v>1511</v>
      </c>
      <c r="D6312" s="18">
        <v>943</v>
      </c>
      <c r="F6312" s="4"/>
    </row>
    <row r="6313" spans="2:6" ht="15" x14ac:dyDescent="0.25">
      <c r="B6313" s="17">
        <v>7710</v>
      </c>
      <c r="C6313" s="17" t="s">
        <v>1510</v>
      </c>
      <c r="D6313" s="18">
        <v>930</v>
      </c>
      <c r="F6313" s="4"/>
    </row>
    <row r="6314" spans="2:6" ht="15" x14ac:dyDescent="0.25">
      <c r="B6314" s="17">
        <v>7711</v>
      </c>
      <c r="C6314" s="17" t="s">
        <v>1509</v>
      </c>
      <c r="D6314" s="18">
        <v>937</v>
      </c>
      <c r="F6314" s="4"/>
    </row>
    <row r="6315" spans="2:6" ht="15" x14ac:dyDescent="0.25">
      <c r="B6315" s="17">
        <v>7712</v>
      </c>
      <c r="C6315" s="17" t="s">
        <v>1508</v>
      </c>
      <c r="D6315" s="18">
        <v>933</v>
      </c>
      <c r="F6315" s="4"/>
    </row>
    <row r="6316" spans="2:6" ht="15" x14ac:dyDescent="0.25">
      <c r="B6316" s="17">
        <v>7713</v>
      </c>
      <c r="C6316" s="17" t="s">
        <v>1507</v>
      </c>
      <c r="D6316" s="18">
        <v>939</v>
      </c>
      <c r="F6316" s="4"/>
    </row>
    <row r="6317" spans="2:6" ht="15" x14ac:dyDescent="0.25">
      <c r="B6317" s="17">
        <v>7714</v>
      </c>
      <c r="C6317" s="17" t="s">
        <v>1506</v>
      </c>
      <c r="D6317" s="18">
        <v>911</v>
      </c>
      <c r="F6317" s="4"/>
    </row>
    <row r="6318" spans="2:6" ht="15" x14ac:dyDescent="0.25">
      <c r="B6318" s="17">
        <v>7715</v>
      </c>
      <c r="C6318" s="17" t="s">
        <v>1505</v>
      </c>
      <c r="D6318" s="18">
        <v>919</v>
      </c>
      <c r="F6318" s="4"/>
    </row>
    <row r="6319" spans="2:6" ht="15" x14ac:dyDescent="0.25">
      <c r="B6319" s="17">
        <v>7716</v>
      </c>
      <c r="C6319" s="17" t="s">
        <v>1504</v>
      </c>
      <c r="D6319" s="18">
        <v>895</v>
      </c>
      <c r="F6319" s="4"/>
    </row>
    <row r="6320" spans="2:6" ht="15" x14ac:dyDescent="0.25">
      <c r="B6320" s="17">
        <v>7717</v>
      </c>
      <c r="C6320" s="17" t="s">
        <v>1503</v>
      </c>
      <c r="D6320" s="18">
        <v>891</v>
      </c>
      <c r="F6320" s="4"/>
    </row>
    <row r="6321" spans="2:6" ht="15" x14ac:dyDescent="0.25">
      <c r="B6321" s="17">
        <v>7718</v>
      </c>
      <c r="C6321" s="17" t="s">
        <v>1502</v>
      </c>
      <c r="D6321" s="18">
        <v>962</v>
      </c>
      <c r="F6321" s="4"/>
    </row>
    <row r="6322" spans="2:6" ht="15" x14ac:dyDescent="0.25">
      <c r="B6322" s="17">
        <v>7719</v>
      </c>
      <c r="C6322" s="17" t="s">
        <v>1501</v>
      </c>
      <c r="D6322" s="18">
        <v>937</v>
      </c>
      <c r="F6322" s="4"/>
    </row>
    <row r="6323" spans="2:6" ht="15" x14ac:dyDescent="0.25">
      <c r="B6323" s="17">
        <v>7720</v>
      </c>
      <c r="C6323" s="17" t="s">
        <v>1500</v>
      </c>
      <c r="D6323" s="18">
        <v>930</v>
      </c>
      <c r="F6323" s="4"/>
    </row>
    <row r="6324" spans="2:6" ht="15" x14ac:dyDescent="0.25">
      <c r="B6324" s="17">
        <v>7721</v>
      </c>
      <c r="C6324" s="17" t="s">
        <v>1499</v>
      </c>
      <c r="D6324" s="18">
        <v>905</v>
      </c>
      <c r="F6324" s="4"/>
    </row>
    <row r="6325" spans="2:6" ht="15" x14ac:dyDescent="0.25">
      <c r="B6325" s="17">
        <v>7722</v>
      </c>
      <c r="C6325" s="17" t="s">
        <v>1498</v>
      </c>
      <c r="D6325" s="18">
        <v>917</v>
      </c>
      <c r="F6325" s="4"/>
    </row>
    <row r="6326" spans="2:6" ht="15" x14ac:dyDescent="0.25">
      <c r="B6326" s="17">
        <v>7723</v>
      </c>
      <c r="C6326" s="17" t="s">
        <v>1497</v>
      </c>
      <c r="D6326" s="18">
        <v>937</v>
      </c>
      <c r="F6326" s="4"/>
    </row>
    <row r="6327" spans="2:6" ht="15" x14ac:dyDescent="0.25">
      <c r="B6327" s="17">
        <v>7724</v>
      </c>
      <c r="C6327" s="17" t="s">
        <v>1496</v>
      </c>
      <c r="D6327" s="18">
        <v>826</v>
      </c>
      <c r="F6327" s="4"/>
    </row>
    <row r="6328" spans="2:6" ht="15" x14ac:dyDescent="0.25">
      <c r="B6328" s="17">
        <v>7725</v>
      </c>
      <c r="C6328" s="17" t="s">
        <v>1495</v>
      </c>
      <c r="D6328" s="18">
        <v>851</v>
      </c>
      <c r="F6328" s="4"/>
    </row>
    <row r="6329" spans="2:6" ht="15" x14ac:dyDescent="0.25">
      <c r="B6329" s="17">
        <v>7726</v>
      </c>
      <c r="C6329" s="17" t="s">
        <v>1261</v>
      </c>
      <c r="D6329" s="18">
        <v>868</v>
      </c>
      <c r="F6329" s="4"/>
    </row>
    <row r="6330" spans="2:6" ht="15" x14ac:dyDescent="0.25">
      <c r="B6330" s="17">
        <v>7727</v>
      </c>
      <c r="C6330" s="17" t="s">
        <v>1494</v>
      </c>
      <c r="D6330" s="18">
        <v>870</v>
      </c>
      <c r="F6330" s="4"/>
    </row>
    <row r="6331" spans="2:6" ht="15" x14ac:dyDescent="0.25">
      <c r="B6331" s="17">
        <v>7728</v>
      </c>
      <c r="C6331" s="17" t="s">
        <v>1493</v>
      </c>
      <c r="D6331" s="18">
        <v>872</v>
      </c>
      <c r="F6331" s="4"/>
    </row>
    <row r="6332" spans="2:6" ht="15" x14ac:dyDescent="0.25">
      <c r="B6332" s="17">
        <v>7729</v>
      </c>
      <c r="C6332" s="17" t="s">
        <v>1492</v>
      </c>
      <c r="D6332" s="18">
        <v>894</v>
      </c>
      <c r="F6332" s="4"/>
    </row>
    <row r="6333" spans="2:6" ht="15" x14ac:dyDescent="0.25">
      <c r="B6333" s="17">
        <v>7730</v>
      </c>
      <c r="C6333" s="17" t="s">
        <v>1402</v>
      </c>
      <c r="D6333" s="18">
        <v>903</v>
      </c>
      <c r="F6333" s="4"/>
    </row>
    <row r="6334" spans="2:6" ht="15" x14ac:dyDescent="0.25">
      <c r="B6334" s="17">
        <v>7731</v>
      </c>
      <c r="C6334" s="17" t="s">
        <v>1491</v>
      </c>
      <c r="D6334" s="18">
        <v>921</v>
      </c>
      <c r="F6334" s="4"/>
    </row>
    <row r="6335" spans="2:6" ht="15" x14ac:dyDescent="0.25">
      <c r="B6335" s="17">
        <v>7732</v>
      </c>
      <c r="C6335" s="17" t="s">
        <v>1490</v>
      </c>
      <c r="D6335" s="18">
        <v>913</v>
      </c>
      <c r="F6335" s="4"/>
    </row>
    <row r="6336" spans="2:6" ht="15" x14ac:dyDescent="0.25">
      <c r="B6336" s="17">
        <v>7733</v>
      </c>
      <c r="C6336" s="17" t="s">
        <v>1489</v>
      </c>
      <c r="D6336" s="18">
        <v>864</v>
      </c>
      <c r="F6336" s="4"/>
    </row>
    <row r="6337" spans="2:6" ht="15" x14ac:dyDescent="0.25">
      <c r="B6337" s="17">
        <v>7734</v>
      </c>
      <c r="C6337" s="17" t="s">
        <v>1488</v>
      </c>
      <c r="D6337" s="18">
        <v>862</v>
      </c>
      <c r="F6337" s="4"/>
    </row>
    <row r="6338" spans="2:6" ht="15" x14ac:dyDescent="0.25">
      <c r="B6338" s="17">
        <v>7735</v>
      </c>
      <c r="C6338" s="17" t="s">
        <v>1106</v>
      </c>
      <c r="D6338" s="18">
        <v>831</v>
      </c>
      <c r="F6338" s="4"/>
    </row>
    <row r="6339" spans="2:6" ht="15" x14ac:dyDescent="0.25">
      <c r="B6339" s="17">
        <v>7736</v>
      </c>
      <c r="C6339" s="17" t="s">
        <v>1487</v>
      </c>
      <c r="D6339" s="18">
        <v>849</v>
      </c>
      <c r="F6339" s="4"/>
    </row>
    <row r="6340" spans="2:6" ht="15" x14ac:dyDescent="0.25">
      <c r="B6340" s="17">
        <v>7737</v>
      </c>
      <c r="C6340" s="17" t="s">
        <v>1486</v>
      </c>
      <c r="D6340" s="18">
        <v>886</v>
      </c>
      <c r="F6340" s="4"/>
    </row>
    <row r="6341" spans="2:6" ht="15" x14ac:dyDescent="0.25">
      <c r="B6341" s="17">
        <v>7738</v>
      </c>
      <c r="C6341" s="17" t="s">
        <v>1485</v>
      </c>
      <c r="D6341" s="18">
        <v>839</v>
      </c>
      <c r="F6341" s="4"/>
    </row>
    <row r="6342" spans="2:6" ht="15" x14ac:dyDescent="0.25">
      <c r="B6342" s="17">
        <v>7739</v>
      </c>
      <c r="C6342" s="17" t="s">
        <v>1484</v>
      </c>
      <c r="D6342" s="18">
        <v>850</v>
      </c>
      <c r="F6342" s="4"/>
    </row>
    <row r="6343" spans="2:6" ht="15" x14ac:dyDescent="0.25">
      <c r="B6343" s="17">
        <v>7740</v>
      </c>
      <c r="C6343" s="17" t="s">
        <v>279</v>
      </c>
      <c r="D6343" s="18">
        <v>912</v>
      </c>
      <c r="F6343" s="4"/>
    </row>
    <row r="6344" spans="2:6" ht="15" x14ac:dyDescent="0.25">
      <c r="B6344" s="17">
        <v>7741</v>
      </c>
      <c r="C6344" s="17" t="s">
        <v>1483</v>
      </c>
      <c r="D6344" s="18">
        <v>842</v>
      </c>
      <c r="F6344" s="4"/>
    </row>
    <row r="6345" spans="2:6" ht="15" x14ac:dyDescent="0.25">
      <c r="B6345" s="17">
        <v>7742</v>
      </c>
      <c r="C6345" s="17" t="s">
        <v>1482</v>
      </c>
      <c r="D6345" s="18">
        <v>883</v>
      </c>
      <c r="F6345" s="4"/>
    </row>
    <row r="6346" spans="2:6" ht="15" x14ac:dyDescent="0.25">
      <c r="B6346" s="17">
        <v>7743</v>
      </c>
      <c r="C6346" s="17" t="s">
        <v>1481</v>
      </c>
      <c r="D6346" s="18">
        <v>912</v>
      </c>
      <c r="F6346" s="4"/>
    </row>
    <row r="6347" spans="2:6" ht="15" x14ac:dyDescent="0.25">
      <c r="B6347" s="17">
        <v>7744</v>
      </c>
      <c r="C6347" s="17" t="s">
        <v>1480</v>
      </c>
      <c r="D6347" s="18">
        <v>899</v>
      </c>
      <c r="F6347" s="4"/>
    </row>
    <row r="6348" spans="2:6" ht="15" x14ac:dyDescent="0.25">
      <c r="B6348" s="17">
        <v>7745</v>
      </c>
      <c r="C6348" s="17" t="s">
        <v>1479</v>
      </c>
      <c r="D6348" s="18">
        <v>886</v>
      </c>
      <c r="F6348" s="4"/>
    </row>
    <row r="6349" spans="2:6" ht="15" x14ac:dyDescent="0.25">
      <c r="B6349" s="17">
        <v>7746</v>
      </c>
      <c r="C6349" s="17" t="s">
        <v>1478</v>
      </c>
      <c r="D6349" s="18">
        <v>880</v>
      </c>
      <c r="F6349" s="4"/>
    </row>
    <row r="6350" spans="2:6" ht="15" x14ac:dyDescent="0.25">
      <c r="B6350" s="17">
        <v>7747</v>
      </c>
      <c r="C6350" s="17" t="s">
        <v>1477</v>
      </c>
      <c r="D6350" s="18">
        <v>894</v>
      </c>
      <c r="F6350" s="4"/>
    </row>
    <row r="6351" spans="2:6" ht="15" x14ac:dyDescent="0.25">
      <c r="B6351" s="17">
        <v>7748</v>
      </c>
      <c r="C6351" s="17" t="s">
        <v>1476</v>
      </c>
      <c r="D6351" s="18">
        <v>888</v>
      </c>
      <c r="F6351" s="4"/>
    </row>
    <row r="6352" spans="2:6" ht="15" x14ac:dyDescent="0.25">
      <c r="B6352" s="17">
        <v>7749</v>
      </c>
      <c r="C6352" s="17" t="s">
        <v>1475</v>
      </c>
      <c r="D6352" s="18">
        <v>901</v>
      </c>
      <c r="F6352" s="4"/>
    </row>
    <row r="6353" spans="2:6" ht="15" x14ac:dyDescent="0.25">
      <c r="B6353" s="17">
        <v>7750</v>
      </c>
      <c r="C6353" s="17" t="s">
        <v>1474</v>
      </c>
      <c r="D6353" s="18">
        <v>911</v>
      </c>
      <c r="F6353" s="4"/>
    </row>
    <row r="6354" spans="2:6" ht="15" x14ac:dyDescent="0.25">
      <c r="B6354" s="17">
        <v>7751</v>
      </c>
      <c r="C6354" s="17" t="s">
        <v>1473</v>
      </c>
      <c r="D6354" s="18">
        <v>905</v>
      </c>
      <c r="F6354" s="4"/>
    </row>
    <row r="6355" spans="2:6" ht="15" x14ac:dyDescent="0.25">
      <c r="B6355" s="17">
        <v>7752</v>
      </c>
      <c r="C6355" s="17" t="s">
        <v>1472</v>
      </c>
      <c r="D6355" s="18">
        <v>898</v>
      </c>
      <c r="F6355" s="4"/>
    </row>
    <row r="6356" spans="2:6" ht="15" x14ac:dyDescent="0.25">
      <c r="B6356" s="17">
        <v>7753</v>
      </c>
      <c r="C6356" s="17" t="s">
        <v>1471</v>
      </c>
      <c r="D6356" s="18">
        <v>913</v>
      </c>
      <c r="F6356" s="4"/>
    </row>
    <row r="6357" spans="2:6" ht="15" x14ac:dyDescent="0.25">
      <c r="B6357" s="17">
        <v>7754</v>
      </c>
      <c r="C6357" s="17" t="s">
        <v>1470</v>
      </c>
      <c r="D6357" s="18">
        <v>929</v>
      </c>
      <c r="F6357" s="4"/>
    </row>
    <row r="6358" spans="2:6" ht="15" x14ac:dyDescent="0.25">
      <c r="B6358" s="17">
        <v>7755</v>
      </c>
      <c r="C6358" s="17" t="s">
        <v>1469</v>
      </c>
      <c r="D6358" s="18">
        <v>966</v>
      </c>
      <c r="F6358" s="4"/>
    </row>
    <row r="6359" spans="2:6" ht="15" x14ac:dyDescent="0.25">
      <c r="B6359" s="17">
        <v>7756</v>
      </c>
      <c r="C6359" s="17" t="s">
        <v>1468</v>
      </c>
      <c r="D6359" s="18">
        <v>885</v>
      </c>
      <c r="F6359" s="4"/>
    </row>
    <row r="6360" spans="2:6" ht="15" x14ac:dyDescent="0.25">
      <c r="B6360" s="17">
        <v>7757</v>
      </c>
      <c r="C6360" s="17" t="s">
        <v>1467</v>
      </c>
      <c r="D6360" s="18">
        <v>905</v>
      </c>
      <c r="F6360" s="4"/>
    </row>
    <row r="6361" spans="2:6" ht="15" x14ac:dyDescent="0.25">
      <c r="B6361" s="17">
        <v>7758</v>
      </c>
      <c r="C6361" s="17" t="s">
        <v>1466</v>
      </c>
      <c r="D6361" s="18">
        <v>884</v>
      </c>
      <c r="F6361" s="4"/>
    </row>
    <row r="6362" spans="2:6" ht="15" x14ac:dyDescent="0.25">
      <c r="B6362" s="17">
        <v>7759</v>
      </c>
      <c r="C6362" s="17" t="s">
        <v>1465</v>
      </c>
      <c r="D6362" s="18">
        <v>921</v>
      </c>
      <c r="F6362" s="4"/>
    </row>
    <row r="6363" spans="2:6" ht="15" x14ac:dyDescent="0.25">
      <c r="B6363" s="17">
        <v>7760</v>
      </c>
      <c r="C6363" s="17" t="s">
        <v>1464</v>
      </c>
      <c r="D6363" s="18">
        <v>915</v>
      </c>
      <c r="F6363" s="4"/>
    </row>
    <row r="6364" spans="2:6" ht="15" x14ac:dyDescent="0.25">
      <c r="B6364" s="17">
        <v>7761</v>
      </c>
      <c r="C6364" s="17" t="s">
        <v>1463</v>
      </c>
      <c r="D6364" s="18">
        <v>953</v>
      </c>
      <c r="F6364" s="4"/>
    </row>
    <row r="6365" spans="2:6" ht="15" x14ac:dyDescent="0.25">
      <c r="B6365" s="17">
        <v>7762</v>
      </c>
      <c r="C6365" s="17" t="s">
        <v>1407</v>
      </c>
      <c r="D6365" s="18">
        <v>854</v>
      </c>
      <c r="F6365" s="4"/>
    </row>
    <row r="6366" spans="2:6" ht="15" x14ac:dyDescent="0.25">
      <c r="B6366" s="17">
        <v>7763</v>
      </c>
      <c r="C6366" s="17" t="s">
        <v>1462</v>
      </c>
      <c r="D6366" s="18">
        <v>858</v>
      </c>
      <c r="F6366" s="4"/>
    </row>
    <row r="6367" spans="2:6" ht="15" x14ac:dyDescent="0.25">
      <c r="B6367" s="17">
        <v>7764</v>
      </c>
      <c r="C6367" s="17" t="s">
        <v>1461</v>
      </c>
      <c r="D6367" s="18">
        <v>901</v>
      </c>
      <c r="F6367" s="4"/>
    </row>
    <row r="6368" spans="2:6" ht="15" x14ac:dyDescent="0.25">
      <c r="B6368" s="17">
        <v>7765</v>
      </c>
      <c r="C6368" s="17" t="s">
        <v>1460</v>
      </c>
      <c r="D6368" s="18">
        <v>931</v>
      </c>
      <c r="F6368" s="4"/>
    </row>
    <row r="6369" spans="2:6" ht="15" x14ac:dyDescent="0.25">
      <c r="B6369" s="17">
        <v>7766</v>
      </c>
      <c r="C6369" s="17" t="s">
        <v>1459</v>
      </c>
      <c r="D6369" s="18">
        <v>917</v>
      </c>
      <c r="F6369" s="4"/>
    </row>
    <row r="6370" spans="2:6" ht="15" x14ac:dyDescent="0.25">
      <c r="B6370" s="17">
        <v>7767</v>
      </c>
      <c r="C6370" s="17" t="s">
        <v>1458</v>
      </c>
      <c r="D6370" s="18">
        <v>946</v>
      </c>
      <c r="F6370" s="4"/>
    </row>
    <row r="6371" spans="2:6" ht="15" x14ac:dyDescent="0.25">
      <c r="B6371" s="17">
        <v>7768</v>
      </c>
      <c r="C6371" s="17" t="s">
        <v>1457</v>
      </c>
      <c r="D6371" s="18">
        <v>935</v>
      </c>
      <c r="F6371" s="4"/>
    </row>
    <row r="6372" spans="2:6" ht="15" x14ac:dyDescent="0.25">
      <c r="B6372" s="17">
        <v>7769</v>
      </c>
      <c r="C6372" s="17" t="s">
        <v>1456</v>
      </c>
      <c r="D6372" s="18">
        <v>920</v>
      </c>
      <c r="F6372" s="4"/>
    </row>
    <row r="6373" spans="2:6" ht="15" x14ac:dyDescent="0.25">
      <c r="B6373" s="17">
        <v>7770</v>
      </c>
      <c r="C6373" s="17" t="s">
        <v>1455</v>
      </c>
      <c r="D6373" s="18">
        <v>930</v>
      </c>
      <c r="F6373" s="4"/>
    </row>
    <row r="6374" spans="2:6" ht="15" x14ac:dyDescent="0.25">
      <c r="B6374" s="17">
        <v>7771</v>
      </c>
      <c r="C6374" s="17" t="s">
        <v>1454</v>
      </c>
      <c r="D6374" s="18">
        <v>944</v>
      </c>
      <c r="F6374" s="4"/>
    </row>
    <row r="6375" spans="2:6" ht="15" x14ac:dyDescent="0.25">
      <c r="B6375" s="17">
        <v>7772</v>
      </c>
      <c r="C6375" s="17" t="s">
        <v>1453</v>
      </c>
      <c r="D6375" s="18">
        <v>943</v>
      </c>
      <c r="F6375" s="4"/>
    </row>
    <row r="6376" spans="2:6" ht="15" x14ac:dyDescent="0.25">
      <c r="B6376" s="17">
        <v>7773</v>
      </c>
      <c r="C6376" s="17" t="s">
        <v>1452</v>
      </c>
      <c r="D6376" s="18">
        <v>935</v>
      </c>
      <c r="F6376" s="4"/>
    </row>
    <row r="6377" spans="2:6" ht="15" x14ac:dyDescent="0.25">
      <c r="B6377" s="17">
        <v>7774</v>
      </c>
      <c r="C6377" s="17" t="s">
        <v>1451</v>
      </c>
      <c r="D6377" s="18">
        <v>921</v>
      </c>
      <c r="F6377" s="4"/>
    </row>
    <row r="6378" spans="2:6" ht="15" x14ac:dyDescent="0.25">
      <c r="B6378" s="17">
        <v>7775</v>
      </c>
      <c r="C6378" s="17" t="s">
        <v>1450</v>
      </c>
      <c r="D6378" s="18">
        <v>989</v>
      </c>
      <c r="F6378" s="4"/>
    </row>
    <row r="6379" spans="2:6" ht="15" x14ac:dyDescent="0.25">
      <c r="B6379" s="17">
        <v>7776</v>
      </c>
      <c r="C6379" s="17" t="s">
        <v>1449</v>
      </c>
      <c r="D6379" s="18">
        <v>1007</v>
      </c>
      <c r="F6379" s="4"/>
    </row>
    <row r="6380" spans="2:6" ht="15" x14ac:dyDescent="0.25">
      <c r="B6380" s="17">
        <v>7777</v>
      </c>
      <c r="C6380" s="17" t="s">
        <v>1448</v>
      </c>
      <c r="D6380" s="18">
        <v>956</v>
      </c>
      <c r="F6380" s="4"/>
    </row>
    <row r="6381" spans="2:6" ht="15" x14ac:dyDescent="0.25">
      <c r="B6381" s="17">
        <v>7778</v>
      </c>
      <c r="C6381" s="17" t="s">
        <v>1447</v>
      </c>
      <c r="D6381" s="18">
        <v>945</v>
      </c>
      <c r="F6381" s="4"/>
    </row>
    <row r="6382" spans="2:6" ht="15" x14ac:dyDescent="0.25">
      <c r="B6382" s="17">
        <v>7779</v>
      </c>
      <c r="C6382" s="17" t="s">
        <v>1446</v>
      </c>
      <c r="D6382" s="18">
        <v>974</v>
      </c>
      <c r="F6382" s="4"/>
    </row>
    <row r="6383" spans="2:6" ht="15" x14ac:dyDescent="0.25">
      <c r="B6383" s="17">
        <v>7780</v>
      </c>
      <c r="C6383" s="17" t="s">
        <v>1445</v>
      </c>
      <c r="D6383" s="18">
        <v>987</v>
      </c>
      <c r="F6383" s="4"/>
    </row>
    <row r="6384" spans="2:6" ht="15" x14ac:dyDescent="0.25">
      <c r="B6384" s="17">
        <v>7781</v>
      </c>
      <c r="C6384" s="17" t="s">
        <v>1444</v>
      </c>
      <c r="D6384" s="18">
        <v>987</v>
      </c>
      <c r="F6384" s="4"/>
    </row>
    <row r="6385" spans="2:6" ht="15" x14ac:dyDescent="0.25">
      <c r="B6385" s="17">
        <v>7782</v>
      </c>
      <c r="C6385" s="17" t="s">
        <v>1443</v>
      </c>
      <c r="D6385" s="18">
        <v>990</v>
      </c>
      <c r="F6385" s="4"/>
    </row>
    <row r="6386" spans="2:6" ht="15" x14ac:dyDescent="0.25">
      <c r="B6386" s="17">
        <v>7783</v>
      </c>
      <c r="C6386" s="17" t="s">
        <v>1442</v>
      </c>
      <c r="D6386" s="18">
        <v>992</v>
      </c>
      <c r="F6386" s="4"/>
    </row>
    <row r="6387" spans="2:6" ht="15" x14ac:dyDescent="0.25">
      <c r="B6387" s="17">
        <v>7784</v>
      </c>
      <c r="C6387" s="17" t="s">
        <v>1441</v>
      </c>
      <c r="D6387" s="18">
        <v>1016</v>
      </c>
      <c r="F6387" s="4"/>
    </row>
    <row r="6388" spans="2:6" ht="15" x14ac:dyDescent="0.25">
      <c r="B6388" s="17">
        <v>7785</v>
      </c>
      <c r="C6388" s="17" t="s">
        <v>1440</v>
      </c>
      <c r="D6388" s="18">
        <v>940</v>
      </c>
      <c r="F6388" s="4"/>
    </row>
    <row r="6389" spans="2:6" ht="15" x14ac:dyDescent="0.25">
      <c r="B6389" s="17">
        <v>7786</v>
      </c>
      <c r="C6389" s="17" t="s">
        <v>1439</v>
      </c>
      <c r="D6389" s="18">
        <v>950</v>
      </c>
      <c r="F6389" s="4"/>
    </row>
    <row r="6390" spans="2:6" ht="15" x14ac:dyDescent="0.25">
      <c r="B6390" s="17">
        <v>7787</v>
      </c>
      <c r="C6390" s="17" t="s">
        <v>1438</v>
      </c>
      <c r="D6390" s="18">
        <v>935</v>
      </c>
      <c r="F6390" s="4"/>
    </row>
    <row r="6391" spans="2:6" ht="15" x14ac:dyDescent="0.25">
      <c r="B6391" s="17">
        <v>7788</v>
      </c>
      <c r="C6391" s="17" t="s">
        <v>1437</v>
      </c>
      <c r="D6391" s="18">
        <v>953</v>
      </c>
      <c r="F6391" s="4"/>
    </row>
    <row r="6392" spans="2:6" ht="15" x14ac:dyDescent="0.25">
      <c r="B6392" s="17">
        <v>7789</v>
      </c>
      <c r="C6392" s="17" t="s">
        <v>1436</v>
      </c>
      <c r="D6392" s="18">
        <v>940</v>
      </c>
      <c r="F6392" s="4"/>
    </row>
    <row r="6393" spans="2:6" ht="15" x14ac:dyDescent="0.25">
      <c r="B6393" s="17">
        <v>7790</v>
      </c>
      <c r="C6393" s="17" t="s">
        <v>1435</v>
      </c>
      <c r="D6393" s="18">
        <v>966</v>
      </c>
      <c r="F6393" s="4"/>
    </row>
    <row r="6394" spans="2:6" ht="15" x14ac:dyDescent="0.25">
      <c r="B6394" s="17">
        <v>7792</v>
      </c>
      <c r="C6394" s="17" t="s">
        <v>1434</v>
      </c>
      <c r="D6394" s="18">
        <v>1020</v>
      </c>
      <c r="F6394" s="4"/>
    </row>
    <row r="6395" spans="2:6" ht="15" x14ac:dyDescent="0.25">
      <c r="B6395" s="17">
        <v>7793</v>
      </c>
      <c r="C6395" s="17" t="s">
        <v>1433</v>
      </c>
      <c r="D6395" s="18">
        <v>1054</v>
      </c>
      <c r="F6395" s="4"/>
    </row>
    <row r="6396" spans="2:6" ht="15" x14ac:dyDescent="0.25">
      <c r="B6396" s="17">
        <v>7794</v>
      </c>
      <c r="C6396" s="17" t="s">
        <v>1432</v>
      </c>
      <c r="D6396" s="18">
        <v>1010</v>
      </c>
      <c r="F6396" s="4"/>
    </row>
    <row r="6397" spans="2:6" ht="15" x14ac:dyDescent="0.25">
      <c r="B6397" s="17">
        <v>7795</v>
      </c>
      <c r="C6397" s="17" t="s">
        <v>1431</v>
      </c>
      <c r="D6397" s="18">
        <v>1057</v>
      </c>
      <c r="F6397" s="4"/>
    </row>
    <row r="6398" spans="2:6" ht="15" x14ac:dyDescent="0.25">
      <c r="B6398" s="17">
        <v>7796</v>
      </c>
      <c r="C6398" s="17" t="s">
        <v>1430</v>
      </c>
      <c r="D6398" s="18">
        <v>1121</v>
      </c>
      <c r="F6398" s="4"/>
    </row>
    <row r="6399" spans="2:6" ht="15" x14ac:dyDescent="0.25">
      <c r="B6399" s="17">
        <v>7797</v>
      </c>
      <c r="C6399" s="17" t="s">
        <v>1429</v>
      </c>
      <c r="D6399" s="18">
        <v>1039</v>
      </c>
      <c r="F6399" s="4"/>
    </row>
    <row r="6400" spans="2:6" ht="15" x14ac:dyDescent="0.25">
      <c r="B6400" s="17">
        <v>7798</v>
      </c>
      <c r="C6400" s="17" t="s">
        <v>1428</v>
      </c>
      <c r="D6400" s="18">
        <v>1024</v>
      </c>
      <c r="F6400" s="4"/>
    </row>
    <row r="6401" spans="2:6" ht="15" x14ac:dyDescent="0.25">
      <c r="B6401" s="17">
        <v>7799</v>
      </c>
      <c r="C6401" s="17" t="s">
        <v>1427</v>
      </c>
      <c r="D6401" s="18">
        <v>1028</v>
      </c>
      <c r="F6401" s="4"/>
    </row>
    <row r="6402" spans="2:6" ht="15" x14ac:dyDescent="0.25">
      <c r="B6402" s="17">
        <v>7800</v>
      </c>
      <c r="C6402" s="17" t="s">
        <v>1426</v>
      </c>
      <c r="D6402" s="18">
        <v>1109</v>
      </c>
      <c r="F6402" s="4"/>
    </row>
    <row r="6403" spans="2:6" ht="15" x14ac:dyDescent="0.25">
      <c r="B6403" s="17">
        <v>7801</v>
      </c>
      <c r="C6403" s="17" t="s">
        <v>1425</v>
      </c>
      <c r="D6403" s="18">
        <v>1093</v>
      </c>
      <c r="F6403" s="4"/>
    </row>
    <row r="6404" spans="2:6" ht="15" x14ac:dyDescent="0.25">
      <c r="B6404" s="17">
        <v>7802</v>
      </c>
      <c r="C6404" s="17" t="s">
        <v>1424</v>
      </c>
      <c r="D6404" s="18">
        <v>1129</v>
      </c>
      <c r="F6404" s="4"/>
    </row>
    <row r="6405" spans="2:6" ht="15" x14ac:dyDescent="0.25">
      <c r="B6405" s="17">
        <v>7803</v>
      </c>
      <c r="C6405" s="17" t="s">
        <v>231</v>
      </c>
      <c r="D6405" s="18">
        <v>972</v>
      </c>
      <c r="F6405" s="4"/>
    </row>
    <row r="6406" spans="2:6" ht="15" x14ac:dyDescent="0.25">
      <c r="B6406" s="17">
        <v>7804</v>
      </c>
      <c r="C6406" s="17" t="s">
        <v>1423</v>
      </c>
      <c r="D6406" s="18">
        <v>1027</v>
      </c>
      <c r="F6406" s="4"/>
    </row>
    <row r="6407" spans="2:6" ht="15" x14ac:dyDescent="0.25">
      <c r="B6407" s="17">
        <v>7805</v>
      </c>
      <c r="C6407" s="17" t="s">
        <v>1422</v>
      </c>
      <c r="D6407" s="18">
        <v>1005</v>
      </c>
      <c r="F6407" s="4"/>
    </row>
    <row r="6408" spans="2:6" ht="15" x14ac:dyDescent="0.25">
      <c r="B6408" s="17">
        <v>7806</v>
      </c>
      <c r="C6408" s="17" t="s">
        <v>1421</v>
      </c>
      <c r="D6408" s="18">
        <v>987</v>
      </c>
      <c r="F6408" s="4"/>
    </row>
    <row r="6409" spans="2:6" ht="15" x14ac:dyDescent="0.25">
      <c r="B6409" s="17">
        <v>7807</v>
      </c>
      <c r="C6409" s="17" t="s">
        <v>1420</v>
      </c>
      <c r="D6409" s="18">
        <v>999</v>
      </c>
      <c r="F6409" s="4"/>
    </row>
    <row r="6410" spans="2:6" ht="15" x14ac:dyDescent="0.25">
      <c r="B6410" s="17">
        <v>7821</v>
      </c>
      <c r="C6410" s="17" t="s">
        <v>1419</v>
      </c>
      <c r="D6410" s="18">
        <v>919</v>
      </c>
      <c r="F6410" s="4"/>
    </row>
    <row r="6411" spans="2:6" ht="15" x14ac:dyDescent="0.25">
      <c r="B6411" s="17">
        <v>7822</v>
      </c>
      <c r="C6411" s="17" t="s">
        <v>1418</v>
      </c>
      <c r="D6411" s="18">
        <v>922</v>
      </c>
      <c r="F6411" s="4"/>
    </row>
    <row r="6412" spans="2:6" ht="15" x14ac:dyDescent="0.25">
      <c r="B6412" s="17">
        <v>7823</v>
      </c>
      <c r="C6412" s="17" t="s">
        <v>1417</v>
      </c>
      <c r="D6412" s="18">
        <v>921</v>
      </c>
      <c r="F6412" s="4"/>
    </row>
    <row r="6413" spans="2:6" ht="15" x14ac:dyDescent="0.25">
      <c r="B6413" s="17">
        <v>7824</v>
      </c>
      <c r="C6413" s="17" t="s">
        <v>1416</v>
      </c>
      <c r="D6413" s="18">
        <v>934</v>
      </c>
      <c r="F6413" s="4"/>
    </row>
    <row r="6414" spans="2:6" ht="15" x14ac:dyDescent="0.25">
      <c r="B6414" s="17">
        <v>7825</v>
      </c>
      <c r="C6414" s="17" t="s">
        <v>1415</v>
      </c>
      <c r="D6414" s="18">
        <v>954</v>
      </c>
      <c r="F6414" s="4"/>
    </row>
    <row r="6415" spans="2:6" ht="15" x14ac:dyDescent="0.25">
      <c r="B6415" s="17">
        <v>7826</v>
      </c>
      <c r="C6415" s="17" t="s">
        <v>1414</v>
      </c>
      <c r="D6415" s="18">
        <v>976</v>
      </c>
      <c r="F6415" s="4"/>
    </row>
    <row r="6416" spans="2:6" ht="15" x14ac:dyDescent="0.25">
      <c r="B6416" s="17">
        <v>7827</v>
      </c>
      <c r="C6416" s="17" t="s">
        <v>1413</v>
      </c>
      <c r="D6416" s="18">
        <v>954</v>
      </c>
      <c r="F6416" s="4"/>
    </row>
    <row r="6417" spans="2:6" ht="15" x14ac:dyDescent="0.25">
      <c r="B6417" s="17">
        <v>7828</v>
      </c>
      <c r="C6417" s="17" t="s">
        <v>1412</v>
      </c>
      <c r="D6417" s="18">
        <v>986</v>
      </c>
      <c r="F6417" s="4"/>
    </row>
    <row r="6418" spans="2:6" ht="15" x14ac:dyDescent="0.25">
      <c r="B6418" s="17">
        <v>7829</v>
      </c>
      <c r="C6418" s="17" t="s">
        <v>1411</v>
      </c>
      <c r="D6418" s="18">
        <v>988</v>
      </c>
      <c r="F6418" s="4"/>
    </row>
    <row r="6419" spans="2:6" ht="15" x14ac:dyDescent="0.25">
      <c r="B6419" s="17">
        <v>7830</v>
      </c>
      <c r="C6419" s="17" t="s">
        <v>1410</v>
      </c>
      <c r="D6419" s="18">
        <v>1010</v>
      </c>
      <c r="F6419" s="4"/>
    </row>
    <row r="6420" spans="2:6" ht="15" x14ac:dyDescent="0.25">
      <c r="B6420" s="17">
        <v>7831</v>
      </c>
      <c r="C6420" s="17" t="s">
        <v>1409</v>
      </c>
      <c r="D6420" s="18">
        <v>1004</v>
      </c>
      <c r="F6420" s="4"/>
    </row>
    <row r="6421" spans="2:6" ht="15" x14ac:dyDescent="0.25">
      <c r="B6421" s="17">
        <v>7832</v>
      </c>
      <c r="C6421" s="17" t="s">
        <v>1408</v>
      </c>
      <c r="D6421" s="18">
        <v>1007</v>
      </c>
      <c r="F6421" s="4"/>
    </row>
    <row r="6422" spans="2:6" ht="15" x14ac:dyDescent="0.25">
      <c r="B6422" s="17">
        <v>7833</v>
      </c>
      <c r="C6422" s="17" t="s">
        <v>1407</v>
      </c>
      <c r="D6422" s="18">
        <v>973</v>
      </c>
      <c r="F6422" s="4"/>
    </row>
    <row r="6423" spans="2:6" ht="15" x14ac:dyDescent="0.25">
      <c r="B6423" s="17">
        <v>7834</v>
      </c>
      <c r="C6423" s="17" t="s">
        <v>1117</v>
      </c>
      <c r="D6423" s="18">
        <v>1002</v>
      </c>
      <c r="F6423" s="4"/>
    </row>
    <row r="6424" spans="2:6" ht="15" x14ac:dyDescent="0.25">
      <c r="B6424" s="17">
        <v>7835</v>
      </c>
      <c r="C6424" s="17" t="s">
        <v>1406</v>
      </c>
      <c r="D6424" s="18">
        <v>1006</v>
      </c>
      <c r="F6424" s="4"/>
    </row>
    <row r="6425" spans="2:6" ht="15" x14ac:dyDescent="0.25">
      <c r="B6425" s="17">
        <v>7836</v>
      </c>
      <c r="C6425" s="17" t="s">
        <v>1405</v>
      </c>
      <c r="D6425" s="18">
        <v>1024</v>
      </c>
      <c r="F6425" s="4"/>
    </row>
    <row r="6426" spans="2:6" ht="15" x14ac:dyDescent="0.25">
      <c r="B6426" s="17">
        <v>7837</v>
      </c>
      <c r="C6426" s="17" t="s">
        <v>1404</v>
      </c>
      <c r="D6426" s="18">
        <v>1048</v>
      </c>
      <c r="F6426" s="4"/>
    </row>
    <row r="6427" spans="2:6" ht="15" x14ac:dyDescent="0.25">
      <c r="B6427" s="17">
        <v>7838</v>
      </c>
      <c r="C6427" s="17" t="s">
        <v>1403</v>
      </c>
      <c r="D6427" s="18">
        <v>1059</v>
      </c>
      <c r="F6427" s="4"/>
    </row>
    <row r="6428" spans="2:6" ht="15" x14ac:dyDescent="0.25">
      <c r="B6428" s="17">
        <v>7839</v>
      </c>
      <c r="C6428" s="17" t="s">
        <v>1402</v>
      </c>
      <c r="D6428" s="18">
        <v>1170</v>
      </c>
      <c r="F6428" s="4"/>
    </row>
    <row r="6429" spans="2:6" ht="15" x14ac:dyDescent="0.25">
      <c r="B6429" s="17">
        <v>7840</v>
      </c>
      <c r="C6429" s="17" t="s">
        <v>1401</v>
      </c>
      <c r="D6429" s="18">
        <v>1134</v>
      </c>
      <c r="F6429" s="4"/>
    </row>
    <row r="6430" spans="2:6" ht="15" x14ac:dyDescent="0.25">
      <c r="B6430" s="17">
        <v>7841</v>
      </c>
      <c r="C6430" s="17" t="s">
        <v>1400</v>
      </c>
      <c r="D6430" s="18">
        <v>1170</v>
      </c>
      <c r="F6430" s="4"/>
    </row>
    <row r="6431" spans="2:6" ht="15" x14ac:dyDescent="0.25">
      <c r="B6431" s="17">
        <v>7842</v>
      </c>
      <c r="C6431" s="17" t="s">
        <v>1399</v>
      </c>
      <c r="D6431" s="18">
        <v>1166</v>
      </c>
      <c r="F6431" s="4"/>
    </row>
    <row r="6432" spans="2:6" ht="15" x14ac:dyDescent="0.25">
      <c r="B6432" s="17">
        <v>7843</v>
      </c>
      <c r="C6432" s="17" t="s">
        <v>525</v>
      </c>
      <c r="D6432" s="18">
        <v>1011</v>
      </c>
      <c r="F6432" s="4"/>
    </row>
    <row r="6433" spans="2:6" ht="15" x14ac:dyDescent="0.25">
      <c r="B6433" s="17">
        <v>7844</v>
      </c>
      <c r="C6433" s="17" t="s">
        <v>1398</v>
      </c>
      <c r="D6433" s="18">
        <v>1017</v>
      </c>
      <c r="F6433" s="4"/>
    </row>
    <row r="6434" spans="2:6" ht="15" x14ac:dyDescent="0.25">
      <c r="B6434" s="17">
        <v>7845</v>
      </c>
      <c r="C6434" s="17" t="s">
        <v>1397</v>
      </c>
      <c r="D6434" s="18">
        <v>1008</v>
      </c>
      <c r="F6434" s="4"/>
    </row>
    <row r="6435" spans="2:6" ht="15" x14ac:dyDescent="0.25">
      <c r="B6435" s="17">
        <v>7846</v>
      </c>
      <c r="C6435" s="17" t="s">
        <v>1396</v>
      </c>
      <c r="D6435" s="18">
        <v>1082</v>
      </c>
      <c r="F6435" s="4"/>
    </row>
    <row r="6436" spans="2:6" ht="15" x14ac:dyDescent="0.25">
      <c r="B6436" s="17">
        <v>7847</v>
      </c>
      <c r="C6436" s="17" t="s">
        <v>1395</v>
      </c>
      <c r="D6436" s="18">
        <v>1006</v>
      </c>
      <c r="F6436" s="4"/>
    </row>
    <row r="6437" spans="2:6" ht="15" x14ac:dyDescent="0.25">
      <c r="B6437" s="17">
        <v>7848</v>
      </c>
      <c r="C6437" s="17" t="s">
        <v>1394</v>
      </c>
      <c r="D6437" s="18">
        <v>1051</v>
      </c>
      <c r="F6437" s="4"/>
    </row>
    <row r="6438" spans="2:6" ht="15" x14ac:dyDescent="0.25">
      <c r="B6438" s="17">
        <v>7849</v>
      </c>
      <c r="C6438" s="17" t="s">
        <v>1393</v>
      </c>
      <c r="D6438" s="18">
        <v>1099</v>
      </c>
      <c r="F6438" s="4"/>
    </row>
    <row r="6439" spans="2:6" ht="15" x14ac:dyDescent="0.25">
      <c r="B6439" s="17">
        <v>7850</v>
      </c>
      <c r="C6439" s="17" t="s">
        <v>1392</v>
      </c>
      <c r="D6439" s="18">
        <v>1154</v>
      </c>
      <c r="F6439" s="4"/>
    </row>
    <row r="6440" spans="2:6" ht="15" x14ac:dyDescent="0.25">
      <c r="B6440" s="17">
        <v>7851</v>
      </c>
      <c r="C6440" s="17" t="s">
        <v>1391</v>
      </c>
      <c r="D6440" s="18">
        <v>1153</v>
      </c>
      <c r="F6440" s="4"/>
    </row>
    <row r="6441" spans="2:6" ht="15" x14ac:dyDescent="0.25">
      <c r="B6441" s="17">
        <v>7852</v>
      </c>
      <c r="C6441" s="17" t="s">
        <v>1390</v>
      </c>
      <c r="D6441" s="18">
        <v>1024</v>
      </c>
      <c r="F6441" s="4"/>
    </row>
    <row r="6442" spans="2:6" ht="15" x14ac:dyDescent="0.25">
      <c r="B6442" s="17">
        <v>7853</v>
      </c>
      <c r="C6442" s="17" t="s">
        <v>1389</v>
      </c>
      <c r="D6442" s="18">
        <v>1030</v>
      </c>
      <c r="F6442" s="4"/>
    </row>
    <row r="6443" spans="2:6" ht="15" x14ac:dyDescent="0.25">
      <c r="B6443" s="17">
        <v>7854</v>
      </c>
      <c r="C6443" s="17" t="s">
        <v>1388</v>
      </c>
      <c r="D6443" s="18">
        <v>1056</v>
      </c>
      <c r="F6443" s="4"/>
    </row>
    <row r="6444" spans="2:6" ht="15" x14ac:dyDescent="0.25">
      <c r="B6444" s="17">
        <v>7855</v>
      </c>
      <c r="C6444" s="17" t="s">
        <v>578</v>
      </c>
      <c r="D6444" s="18">
        <v>1064</v>
      </c>
      <c r="F6444" s="4"/>
    </row>
    <row r="6445" spans="2:6" ht="15" x14ac:dyDescent="0.25">
      <c r="B6445" s="17">
        <v>7856</v>
      </c>
      <c r="C6445" s="17" t="s">
        <v>1387</v>
      </c>
      <c r="D6445" s="18">
        <v>1066</v>
      </c>
      <c r="F6445" s="4"/>
    </row>
    <row r="6446" spans="2:6" ht="15" x14ac:dyDescent="0.25">
      <c r="B6446" s="17">
        <v>7857</v>
      </c>
      <c r="C6446" s="17" t="s">
        <v>1386</v>
      </c>
      <c r="D6446" s="18">
        <v>1112</v>
      </c>
      <c r="F6446" s="4"/>
    </row>
    <row r="6447" spans="2:6" ht="15" x14ac:dyDescent="0.25">
      <c r="B6447" s="17">
        <v>7858</v>
      </c>
      <c r="C6447" s="17" t="s">
        <v>1385</v>
      </c>
      <c r="D6447" s="18">
        <v>1111</v>
      </c>
      <c r="F6447" s="4"/>
    </row>
    <row r="6448" spans="2:6" ht="15" x14ac:dyDescent="0.25">
      <c r="B6448" s="17">
        <v>7859</v>
      </c>
      <c r="C6448" s="17" t="s">
        <v>1384</v>
      </c>
      <c r="D6448" s="18">
        <v>1139</v>
      </c>
      <c r="F6448" s="4"/>
    </row>
    <row r="6449" spans="2:6" ht="15" x14ac:dyDescent="0.25">
      <c r="B6449" s="17">
        <v>7860</v>
      </c>
      <c r="C6449" s="17" t="s">
        <v>1383</v>
      </c>
      <c r="D6449" s="18">
        <v>1168</v>
      </c>
      <c r="F6449" s="4"/>
    </row>
    <row r="6450" spans="2:6" ht="15" x14ac:dyDescent="0.25">
      <c r="B6450" s="17">
        <v>7861</v>
      </c>
      <c r="C6450" s="17" t="s">
        <v>379</v>
      </c>
      <c r="D6450" s="18">
        <v>1139</v>
      </c>
      <c r="F6450" s="4"/>
    </row>
    <row r="6451" spans="2:6" ht="15" x14ac:dyDescent="0.25">
      <c r="B6451" s="17">
        <v>7862</v>
      </c>
      <c r="C6451" s="17" t="s">
        <v>1382</v>
      </c>
      <c r="D6451" s="18">
        <v>1146</v>
      </c>
      <c r="F6451" s="4"/>
    </row>
    <row r="6452" spans="2:6" ht="15" x14ac:dyDescent="0.25">
      <c r="B6452" s="17">
        <v>7863</v>
      </c>
      <c r="C6452" s="17" t="s">
        <v>1381</v>
      </c>
      <c r="D6452" s="18">
        <v>1172</v>
      </c>
      <c r="F6452" s="4"/>
    </row>
    <row r="6453" spans="2:6" ht="15" x14ac:dyDescent="0.25">
      <c r="B6453" s="17">
        <v>7864</v>
      </c>
      <c r="C6453" s="17" t="s">
        <v>1380</v>
      </c>
      <c r="D6453" s="18">
        <v>1150</v>
      </c>
      <c r="F6453" s="4"/>
    </row>
    <row r="6454" spans="2:6" ht="15" x14ac:dyDescent="0.25">
      <c r="B6454" s="17">
        <v>7865</v>
      </c>
      <c r="C6454" s="17" t="s">
        <v>1379</v>
      </c>
      <c r="D6454" s="18">
        <v>1169</v>
      </c>
      <c r="F6454" s="4"/>
    </row>
    <row r="6455" spans="2:6" ht="15" x14ac:dyDescent="0.25">
      <c r="B6455" s="17">
        <v>7866</v>
      </c>
      <c r="C6455" s="17" t="s">
        <v>1378</v>
      </c>
      <c r="D6455" s="18">
        <v>1104</v>
      </c>
      <c r="F6455" s="4"/>
    </row>
    <row r="6456" spans="2:6" ht="15" x14ac:dyDescent="0.25">
      <c r="B6456" s="17">
        <v>7867</v>
      </c>
      <c r="C6456" s="17" t="s">
        <v>1377</v>
      </c>
      <c r="D6456" s="18">
        <v>1082</v>
      </c>
      <c r="F6456" s="4"/>
    </row>
    <row r="6457" spans="2:6" ht="15" x14ac:dyDescent="0.25">
      <c r="B6457" s="17">
        <v>7868</v>
      </c>
      <c r="C6457" s="17" t="s">
        <v>1376</v>
      </c>
      <c r="D6457" s="18">
        <v>1138</v>
      </c>
      <c r="F6457" s="4"/>
    </row>
    <row r="6458" spans="2:6" ht="15" x14ac:dyDescent="0.25">
      <c r="B6458" s="17">
        <v>7869</v>
      </c>
      <c r="C6458" s="17" t="s">
        <v>1375</v>
      </c>
      <c r="D6458" s="18">
        <v>1128</v>
      </c>
      <c r="F6458" s="4"/>
    </row>
    <row r="6459" spans="2:6" ht="15" x14ac:dyDescent="0.25">
      <c r="B6459" s="17">
        <v>7870</v>
      </c>
      <c r="C6459" s="17" t="s">
        <v>1374</v>
      </c>
      <c r="D6459" s="18">
        <v>1223</v>
      </c>
      <c r="F6459" s="4"/>
    </row>
    <row r="6460" spans="2:6" ht="15" x14ac:dyDescent="0.25">
      <c r="B6460" s="17">
        <v>7871</v>
      </c>
      <c r="C6460" s="17" t="s">
        <v>1373</v>
      </c>
      <c r="D6460" s="18">
        <v>1217</v>
      </c>
      <c r="F6460" s="4"/>
    </row>
    <row r="6461" spans="2:6" ht="15" x14ac:dyDescent="0.25">
      <c r="B6461" s="17">
        <v>7872</v>
      </c>
      <c r="C6461" s="17" t="s">
        <v>1372</v>
      </c>
      <c r="D6461" s="18">
        <v>1174</v>
      </c>
      <c r="F6461" s="4"/>
    </row>
    <row r="6462" spans="2:6" ht="15" x14ac:dyDescent="0.25">
      <c r="B6462" s="17">
        <v>7873</v>
      </c>
      <c r="C6462" s="17" t="s">
        <v>1371</v>
      </c>
      <c r="D6462" s="18">
        <v>1185</v>
      </c>
      <c r="F6462" s="4"/>
    </row>
    <row r="6463" spans="2:6" ht="15" x14ac:dyDescent="0.25">
      <c r="B6463" s="17">
        <v>7874</v>
      </c>
      <c r="C6463" s="17" t="s">
        <v>1370</v>
      </c>
      <c r="D6463" s="18">
        <v>1143</v>
      </c>
      <c r="F6463" s="4"/>
    </row>
    <row r="6464" spans="2:6" ht="15" x14ac:dyDescent="0.25">
      <c r="B6464" s="17">
        <v>7875</v>
      </c>
      <c r="C6464" s="17" t="s">
        <v>1369</v>
      </c>
      <c r="D6464" s="18">
        <v>1135</v>
      </c>
      <c r="F6464" s="4"/>
    </row>
    <row r="6465" spans="2:6" ht="15" x14ac:dyDescent="0.25">
      <c r="B6465" s="17">
        <v>7876</v>
      </c>
      <c r="C6465" s="17" t="s">
        <v>1368</v>
      </c>
      <c r="D6465" s="18">
        <v>1162</v>
      </c>
      <c r="F6465" s="4"/>
    </row>
    <row r="6466" spans="2:6" ht="15" x14ac:dyDescent="0.25">
      <c r="B6466" s="17">
        <v>7877</v>
      </c>
      <c r="C6466" s="17" t="s">
        <v>1367</v>
      </c>
      <c r="D6466" s="18">
        <v>1178</v>
      </c>
      <c r="F6466" s="4"/>
    </row>
    <row r="6467" spans="2:6" ht="15" x14ac:dyDescent="0.25">
      <c r="B6467" s="17">
        <v>7878</v>
      </c>
      <c r="C6467" s="17" t="s">
        <v>1366</v>
      </c>
      <c r="D6467" s="18">
        <v>1369</v>
      </c>
      <c r="F6467" s="4"/>
    </row>
    <row r="6468" spans="2:6" ht="15" x14ac:dyDescent="0.25">
      <c r="B6468" s="17">
        <v>7879</v>
      </c>
      <c r="C6468" s="17" t="s">
        <v>1365</v>
      </c>
      <c r="D6468" s="18">
        <v>1300</v>
      </c>
      <c r="F6468" s="4"/>
    </row>
    <row r="6469" spans="2:6" ht="15" x14ac:dyDescent="0.25">
      <c r="B6469" s="17">
        <v>7880</v>
      </c>
      <c r="C6469" s="17" t="s">
        <v>1364</v>
      </c>
      <c r="D6469" s="18">
        <v>1321</v>
      </c>
      <c r="F6469" s="4"/>
    </row>
    <row r="6470" spans="2:6" ht="15" x14ac:dyDescent="0.25">
      <c r="B6470" s="17">
        <v>7881</v>
      </c>
      <c r="C6470" s="17" t="s">
        <v>1363</v>
      </c>
      <c r="D6470" s="18">
        <v>1356</v>
      </c>
      <c r="F6470" s="4"/>
    </row>
    <row r="6471" spans="2:6" ht="15" x14ac:dyDescent="0.25">
      <c r="B6471" s="17">
        <v>7882</v>
      </c>
      <c r="C6471" s="17" t="s">
        <v>1362</v>
      </c>
      <c r="D6471" s="18">
        <v>1451</v>
      </c>
      <c r="F6471" s="4"/>
    </row>
    <row r="6472" spans="2:6" ht="15" x14ac:dyDescent="0.25">
      <c r="B6472" s="17">
        <v>7883</v>
      </c>
      <c r="C6472" s="17" t="s">
        <v>1361</v>
      </c>
      <c r="D6472" s="18">
        <v>1186</v>
      </c>
      <c r="F6472" s="4"/>
    </row>
    <row r="6473" spans="2:6" ht="15" x14ac:dyDescent="0.25">
      <c r="B6473" s="17">
        <v>7884</v>
      </c>
      <c r="C6473" s="17" t="s">
        <v>1360</v>
      </c>
      <c r="D6473" s="18">
        <v>1156</v>
      </c>
      <c r="F6473" s="4"/>
    </row>
    <row r="6474" spans="2:6" ht="15" x14ac:dyDescent="0.25">
      <c r="B6474" s="17">
        <v>7885</v>
      </c>
      <c r="C6474" s="17" t="s">
        <v>1359</v>
      </c>
      <c r="D6474" s="18">
        <v>1226</v>
      </c>
      <c r="F6474" s="4"/>
    </row>
    <row r="6475" spans="2:6" ht="15" x14ac:dyDescent="0.25">
      <c r="B6475" s="17">
        <v>7886</v>
      </c>
      <c r="C6475" s="17" t="s">
        <v>1358</v>
      </c>
      <c r="D6475" s="18">
        <v>1195</v>
      </c>
      <c r="F6475" s="4"/>
    </row>
    <row r="6476" spans="2:6" ht="15" x14ac:dyDescent="0.25">
      <c r="B6476" s="17">
        <v>7887</v>
      </c>
      <c r="C6476" s="17" t="s">
        <v>1357</v>
      </c>
      <c r="D6476" s="18">
        <v>1249</v>
      </c>
      <c r="F6476" s="4"/>
    </row>
    <row r="6477" spans="2:6" ht="15" x14ac:dyDescent="0.25">
      <c r="B6477" s="17">
        <v>7888</v>
      </c>
      <c r="C6477" s="17" t="s">
        <v>1356</v>
      </c>
      <c r="D6477" s="18">
        <v>1134</v>
      </c>
      <c r="F6477" s="4"/>
    </row>
    <row r="6478" spans="2:6" ht="15" x14ac:dyDescent="0.25">
      <c r="B6478" s="17">
        <v>7889</v>
      </c>
      <c r="C6478" s="17" t="s">
        <v>1355</v>
      </c>
      <c r="D6478" s="18">
        <v>1152</v>
      </c>
      <c r="F6478" s="4"/>
    </row>
    <row r="6479" spans="2:6" ht="15" x14ac:dyDescent="0.25">
      <c r="B6479" s="17">
        <v>7890</v>
      </c>
      <c r="C6479" s="17" t="s">
        <v>1354</v>
      </c>
      <c r="D6479" s="18">
        <v>1203</v>
      </c>
      <c r="F6479" s="4"/>
    </row>
    <row r="6480" spans="2:6" ht="15" x14ac:dyDescent="0.25">
      <c r="B6480" s="17">
        <v>7891</v>
      </c>
      <c r="C6480" s="17" t="s">
        <v>1353</v>
      </c>
      <c r="D6480" s="18">
        <v>1144</v>
      </c>
      <c r="F6480" s="4"/>
    </row>
    <row r="6481" spans="2:6" ht="15" x14ac:dyDescent="0.25">
      <c r="B6481" s="17">
        <v>7892</v>
      </c>
      <c r="C6481" s="17" t="s">
        <v>1352</v>
      </c>
      <c r="D6481" s="18">
        <v>1148</v>
      </c>
      <c r="F6481" s="4"/>
    </row>
    <row r="6482" spans="2:6" ht="15" x14ac:dyDescent="0.25">
      <c r="B6482" s="17">
        <v>7893</v>
      </c>
      <c r="C6482" s="17" t="s">
        <v>896</v>
      </c>
      <c r="D6482" s="18">
        <v>1125</v>
      </c>
      <c r="F6482" s="4"/>
    </row>
    <row r="6483" spans="2:6" ht="15" x14ac:dyDescent="0.25">
      <c r="B6483" s="17">
        <v>7894</v>
      </c>
      <c r="C6483" s="17" t="s">
        <v>218</v>
      </c>
      <c r="D6483" s="18">
        <v>1361</v>
      </c>
      <c r="F6483" s="4"/>
    </row>
    <row r="6484" spans="2:6" ht="15" x14ac:dyDescent="0.25">
      <c r="B6484" s="17">
        <v>7895</v>
      </c>
      <c r="C6484" s="17" t="s">
        <v>1351</v>
      </c>
      <c r="D6484" s="18">
        <v>1245</v>
      </c>
      <c r="F6484" s="4"/>
    </row>
    <row r="6485" spans="2:6" ht="15" x14ac:dyDescent="0.25">
      <c r="B6485" s="17">
        <v>7896</v>
      </c>
      <c r="C6485" s="17" t="s">
        <v>1350</v>
      </c>
      <c r="D6485" s="18">
        <v>1376</v>
      </c>
      <c r="F6485" s="4"/>
    </row>
    <row r="6486" spans="2:6" ht="15" x14ac:dyDescent="0.25">
      <c r="B6486" s="17">
        <v>7897</v>
      </c>
      <c r="C6486" s="17" t="s">
        <v>1349</v>
      </c>
      <c r="D6486" s="18">
        <v>1233</v>
      </c>
      <c r="F6486" s="4"/>
    </row>
    <row r="6487" spans="2:6" ht="15" x14ac:dyDescent="0.25">
      <c r="B6487" s="17">
        <v>7898</v>
      </c>
      <c r="C6487" s="17" t="s">
        <v>1348</v>
      </c>
      <c r="D6487" s="18">
        <v>1231</v>
      </c>
      <c r="F6487" s="4"/>
    </row>
    <row r="6488" spans="2:6" ht="15" x14ac:dyDescent="0.25">
      <c r="B6488" s="17">
        <v>7899</v>
      </c>
      <c r="C6488" s="17" t="s">
        <v>1347</v>
      </c>
      <c r="D6488" s="18">
        <v>1328</v>
      </c>
      <c r="F6488" s="4"/>
    </row>
    <row r="6489" spans="2:6" ht="15" x14ac:dyDescent="0.25">
      <c r="B6489" s="17">
        <v>7900</v>
      </c>
      <c r="C6489" s="17" t="s">
        <v>1346</v>
      </c>
      <c r="D6489" s="18">
        <v>1277</v>
      </c>
      <c r="F6489" s="4"/>
    </row>
    <row r="6490" spans="2:6" ht="15" x14ac:dyDescent="0.25">
      <c r="B6490" s="17">
        <v>7901</v>
      </c>
      <c r="C6490" s="17" t="s">
        <v>1345</v>
      </c>
      <c r="D6490" s="18">
        <v>1273</v>
      </c>
      <c r="F6490" s="4"/>
    </row>
    <row r="6491" spans="2:6" ht="15" x14ac:dyDescent="0.25">
      <c r="B6491" s="17">
        <v>7902</v>
      </c>
      <c r="C6491" s="17" t="s">
        <v>1344</v>
      </c>
      <c r="D6491" s="18">
        <v>1334</v>
      </c>
      <c r="F6491" s="4"/>
    </row>
    <row r="6492" spans="2:6" ht="15" x14ac:dyDescent="0.25">
      <c r="B6492" s="17">
        <v>7903</v>
      </c>
      <c r="C6492" s="17" t="s">
        <v>1343</v>
      </c>
      <c r="D6492" s="18">
        <v>1270</v>
      </c>
      <c r="F6492" s="4"/>
    </row>
    <row r="6493" spans="2:6" ht="15" x14ac:dyDescent="0.25">
      <c r="B6493" s="17">
        <v>7904</v>
      </c>
      <c r="C6493" s="17" t="s">
        <v>1342</v>
      </c>
      <c r="D6493" s="18">
        <v>1195</v>
      </c>
      <c r="F6493" s="4"/>
    </row>
    <row r="6494" spans="2:6" ht="15" x14ac:dyDescent="0.25">
      <c r="B6494" s="17">
        <v>7905</v>
      </c>
      <c r="C6494" s="17" t="s">
        <v>1341</v>
      </c>
      <c r="D6494" s="18">
        <v>1266</v>
      </c>
      <c r="F6494" s="4"/>
    </row>
    <row r="6495" spans="2:6" ht="15" x14ac:dyDescent="0.25">
      <c r="B6495" s="17">
        <v>7906</v>
      </c>
      <c r="C6495" s="17" t="s">
        <v>1340</v>
      </c>
      <c r="D6495" s="18">
        <v>1357</v>
      </c>
      <c r="F6495" s="4"/>
    </row>
    <row r="6496" spans="2:6" ht="15" x14ac:dyDescent="0.25">
      <c r="B6496" s="17">
        <v>7907</v>
      </c>
      <c r="C6496" s="17" t="s">
        <v>1339</v>
      </c>
      <c r="D6496" s="18">
        <v>1304</v>
      </c>
      <c r="F6496" s="4"/>
    </row>
    <row r="6497" spans="2:6" ht="15" x14ac:dyDescent="0.25">
      <c r="B6497" s="17">
        <v>7908</v>
      </c>
      <c r="C6497" s="17" t="s">
        <v>1338</v>
      </c>
      <c r="D6497" s="18">
        <v>1482</v>
      </c>
      <c r="F6497" s="4"/>
    </row>
    <row r="6498" spans="2:6" ht="15" x14ac:dyDescent="0.25">
      <c r="B6498" s="17">
        <v>7909</v>
      </c>
      <c r="C6498" s="17" t="s">
        <v>1337</v>
      </c>
      <c r="D6498" s="18">
        <v>1590</v>
      </c>
      <c r="F6498" s="4"/>
    </row>
    <row r="6499" spans="2:6" ht="15" x14ac:dyDescent="0.25">
      <c r="B6499" s="17">
        <v>7910</v>
      </c>
      <c r="C6499" s="17" t="s">
        <v>1336</v>
      </c>
      <c r="D6499" s="18">
        <v>1540</v>
      </c>
      <c r="F6499" s="4"/>
    </row>
    <row r="6500" spans="2:6" ht="15" x14ac:dyDescent="0.25">
      <c r="B6500" s="17">
        <v>7911</v>
      </c>
      <c r="C6500" s="17" t="s">
        <v>1335</v>
      </c>
      <c r="D6500" s="18">
        <v>1758</v>
      </c>
      <c r="F6500" s="4"/>
    </row>
    <row r="6501" spans="2:6" ht="15" x14ac:dyDescent="0.25">
      <c r="B6501" s="17">
        <v>7912</v>
      </c>
      <c r="C6501" s="17" t="s">
        <v>1334</v>
      </c>
      <c r="D6501" s="18">
        <v>1263</v>
      </c>
      <c r="F6501" s="4"/>
    </row>
    <row r="6502" spans="2:6" ht="15" x14ac:dyDescent="0.25">
      <c r="B6502" s="17">
        <v>7913</v>
      </c>
      <c r="C6502" s="17" t="s">
        <v>1333</v>
      </c>
      <c r="D6502" s="18">
        <v>1259</v>
      </c>
      <c r="F6502" s="4"/>
    </row>
    <row r="6503" spans="2:6" ht="15" x14ac:dyDescent="0.25">
      <c r="B6503" s="17">
        <v>7914</v>
      </c>
      <c r="C6503" s="17" t="s">
        <v>1332</v>
      </c>
      <c r="D6503" s="18">
        <v>1337</v>
      </c>
      <c r="F6503" s="4"/>
    </row>
    <row r="6504" spans="2:6" ht="15" x14ac:dyDescent="0.25">
      <c r="B6504" s="17">
        <v>7915</v>
      </c>
      <c r="C6504" s="17" t="s">
        <v>1331</v>
      </c>
      <c r="D6504" s="18">
        <v>1290</v>
      </c>
      <c r="F6504" s="4"/>
    </row>
    <row r="6505" spans="2:6" ht="15" x14ac:dyDescent="0.25">
      <c r="B6505" s="17">
        <v>7916</v>
      </c>
      <c r="C6505" s="17" t="s">
        <v>1330</v>
      </c>
      <c r="D6505" s="18">
        <v>1574</v>
      </c>
      <c r="F6505" s="4"/>
    </row>
    <row r="6506" spans="2:6" ht="15" x14ac:dyDescent="0.25">
      <c r="B6506" s="17">
        <v>7917</v>
      </c>
      <c r="C6506" s="17" t="s">
        <v>1329</v>
      </c>
      <c r="D6506" s="18">
        <v>1654</v>
      </c>
      <c r="F6506" s="4"/>
    </row>
    <row r="6507" spans="2:6" ht="15" x14ac:dyDescent="0.25">
      <c r="B6507" s="17">
        <v>7918</v>
      </c>
      <c r="C6507" s="17" t="s">
        <v>1328</v>
      </c>
      <c r="D6507" s="18">
        <v>1643</v>
      </c>
      <c r="F6507" s="4"/>
    </row>
    <row r="6508" spans="2:6" ht="15" x14ac:dyDescent="0.25">
      <c r="B6508" s="17">
        <v>7919</v>
      </c>
      <c r="C6508" s="17" t="s">
        <v>1327</v>
      </c>
      <c r="D6508" s="18">
        <v>1334</v>
      </c>
      <c r="F6508" s="4"/>
    </row>
    <row r="6509" spans="2:6" ht="15" x14ac:dyDescent="0.25">
      <c r="B6509" s="17">
        <v>7920</v>
      </c>
      <c r="C6509" s="17" t="s">
        <v>1326</v>
      </c>
      <c r="D6509" s="18">
        <v>986</v>
      </c>
      <c r="F6509" s="4"/>
    </row>
    <row r="6510" spans="2:6" ht="15" x14ac:dyDescent="0.25">
      <c r="B6510" s="17">
        <v>7921</v>
      </c>
      <c r="C6510" s="17" t="s">
        <v>1325</v>
      </c>
      <c r="D6510" s="18">
        <v>1184</v>
      </c>
      <c r="F6510" s="4"/>
    </row>
    <row r="6511" spans="2:6" ht="15" x14ac:dyDescent="0.25">
      <c r="B6511" s="17">
        <v>7931</v>
      </c>
      <c r="C6511" s="17" t="s">
        <v>1324</v>
      </c>
      <c r="D6511" s="18">
        <v>1126</v>
      </c>
      <c r="F6511" s="4"/>
    </row>
    <row r="6512" spans="2:6" ht="15" x14ac:dyDescent="0.25">
      <c r="B6512" s="17">
        <v>7932</v>
      </c>
      <c r="C6512" s="17" t="s">
        <v>1323</v>
      </c>
      <c r="D6512" s="18">
        <v>1188</v>
      </c>
      <c r="F6512" s="4"/>
    </row>
    <row r="6513" spans="2:6" ht="15" x14ac:dyDescent="0.25">
      <c r="B6513" s="17">
        <v>7933</v>
      </c>
      <c r="C6513" s="17" t="s">
        <v>1322</v>
      </c>
      <c r="D6513" s="18">
        <v>1190</v>
      </c>
      <c r="F6513" s="4"/>
    </row>
    <row r="6514" spans="2:6" ht="15" x14ac:dyDescent="0.25">
      <c r="B6514" s="17">
        <v>7934</v>
      </c>
      <c r="C6514" s="17" t="s">
        <v>1321</v>
      </c>
      <c r="D6514" s="18">
        <v>1234</v>
      </c>
      <c r="F6514" s="4"/>
    </row>
    <row r="6515" spans="2:6" ht="15" x14ac:dyDescent="0.25">
      <c r="B6515" s="17">
        <v>7935</v>
      </c>
      <c r="C6515" s="17" t="s">
        <v>1320</v>
      </c>
      <c r="D6515" s="18">
        <v>1246</v>
      </c>
      <c r="F6515" s="4"/>
    </row>
    <row r="6516" spans="2:6" ht="15" x14ac:dyDescent="0.25">
      <c r="B6516" s="17">
        <v>7936</v>
      </c>
      <c r="C6516" s="17" t="s">
        <v>1319</v>
      </c>
      <c r="D6516" s="18">
        <v>1329</v>
      </c>
      <c r="F6516" s="4"/>
    </row>
    <row r="6517" spans="2:6" ht="15" x14ac:dyDescent="0.25">
      <c r="B6517" s="17">
        <v>7937</v>
      </c>
      <c r="C6517" s="17" t="s">
        <v>1318</v>
      </c>
      <c r="D6517" s="18">
        <v>1275</v>
      </c>
      <c r="F6517" s="4"/>
    </row>
    <row r="6518" spans="2:6" ht="15" x14ac:dyDescent="0.25">
      <c r="B6518" s="17">
        <v>7938</v>
      </c>
      <c r="C6518" s="17" t="s">
        <v>1317</v>
      </c>
      <c r="D6518" s="18">
        <v>1343</v>
      </c>
      <c r="F6518" s="4"/>
    </row>
    <row r="6519" spans="2:6" ht="15" x14ac:dyDescent="0.25">
      <c r="B6519" s="17">
        <v>7939</v>
      </c>
      <c r="C6519" s="17" t="s">
        <v>1316</v>
      </c>
      <c r="D6519" s="18">
        <v>1394</v>
      </c>
      <c r="F6519" s="4"/>
    </row>
    <row r="6520" spans="2:6" ht="15" x14ac:dyDescent="0.25">
      <c r="B6520" s="17">
        <v>7940</v>
      </c>
      <c r="C6520" s="17" t="s">
        <v>1315</v>
      </c>
      <c r="D6520" s="18">
        <v>1335</v>
      </c>
      <c r="F6520" s="4"/>
    </row>
    <row r="6521" spans="2:6" ht="15" x14ac:dyDescent="0.25">
      <c r="B6521" s="17">
        <v>7941</v>
      </c>
      <c r="C6521" s="17" t="s">
        <v>1314</v>
      </c>
      <c r="D6521" s="18">
        <v>1427</v>
      </c>
      <c r="F6521" s="4"/>
    </row>
    <row r="6522" spans="2:6" ht="15" x14ac:dyDescent="0.25">
      <c r="B6522" s="17">
        <v>7942</v>
      </c>
      <c r="C6522" s="17" t="s">
        <v>1313</v>
      </c>
      <c r="D6522" s="18">
        <v>1433</v>
      </c>
      <c r="F6522" s="4"/>
    </row>
    <row r="6523" spans="2:6" ht="15" x14ac:dyDescent="0.25">
      <c r="B6523" s="17">
        <v>7943</v>
      </c>
      <c r="C6523" s="17" t="s">
        <v>1312</v>
      </c>
      <c r="D6523" s="18">
        <v>1457</v>
      </c>
      <c r="F6523" s="4"/>
    </row>
    <row r="6524" spans="2:6" ht="15" x14ac:dyDescent="0.25">
      <c r="B6524" s="17">
        <v>7944</v>
      </c>
      <c r="C6524" s="17" t="s">
        <v>1311</v>
      </c>
      <c r="D6524" s="18">
        <v>1552</v>
      </c>
      <c r="F6524" s="4"/>
    </row>
    <row r="6525" spans="2:6" ht="15" x14ac:dyDescent="0.25">
      <c r="B6525" s="17">
        <v>7945</v>
      </c>
      <c r="C6525" s="17" t="s">
        <v>1310</v>
      </c>
      <c r="D6525" s="18">
        <v>1441</v>
      </c>
      <c r="F6525" s="4"/>
    </row>
    <row r="6526" spans="2:6" ht="15" x14ac:dyDescent="0.25">
      <c r="B6526" s="17">
        <v>7946</v>
      </c>
      <c r="C6526" s="17" t="s">
        <v>1309</v>
      </c>
      <c r="D6526" s="18">
        <v>1534</v>
      </c>
      <c r="F6526" s="4"/>
    </row>
    <row r="6527" spans="2:6" ht="15" x14ac:dyDescent="0.25">
      <c r="B6527" s="17">
        <v>7947</v>
      </c>
      <c r="C6527" s="17" t="s">
        <v>1308</v>
      </c>
      <c r="D6527" s="18">
        <v>1453</v>
      </c>
      <c r="F6527" s="4"/>
    </row>
    <row r="6528" spans="2:6" ht="15" x14ac:dyDescent="0.25">
      <c r="B6528" s="17">
        <v>7948</v>
      </c>
      <c r="C6528" s="17" t="s">
        <v>1307</v>
      </c>
      <c r="D6528" s="18">
        <v>1518</v>
      </c>
      <c r="F6528" s="4"/>
    </row>
    <row r="6529" spans="2:6" ht="15" x14ac:dyDescent="0.25">
      <c r="B6529" s="17">
        <v>7949</v>
      </c>
      <c r="C6529" s="17" t="s">
        <v>1306</v>
      </c>
      <c r="D6529" s="18">
        <v>1629</v>
      </c>
      <c r="F6529" s="4"/>
    </row>
    <row r="6530" spans="2:6" ht="15" x14ac:dyDescent="0.25">
      <c r="B6530" s="17">
        <v>7950</v>
      </c>
      <c r="C6530" s="17" t="s">
        <v>1305</v>
      </c>
      <c r="D6530" s="18">
        <v>1783</v>
      </c>
      <c r="F6530" s="4"/>
    </row>
    <row r="6531" spans="2:6" ht="15" x14ac:dyDescent="0.25">
      <c r="B6531" s="17">
        <v>7951</v>
      </c>
      <c r="C6531" s="17" t="s">
        <v>43</v>
      </c>
      <c r="D6531" s="18">
        <v>1656</v>
      </c>
      <c r="F6531" s="4"/>
    </row>
    <row r="6532" spans="2:6" ht="15" x14ac:dyDescent="0.25">
      <c r="B6532" s="17">
        <v>7952</v>
      </c>
      <c r="C6532" s="17" t="s">
        <v>1304</v>
      </c>
      <c r="D6532" s="18">
        <v>1753</v>
      </c>
      <c r="F6532" s="4"/>
    </row>
    <row r="6533" spans="2:6" ht="15" x14ac:dyDescent="0.25">
      <c r="B6533" s="17">
        <v>7953</v>
      </c>
      <c r="C6533" s="17" t="s">
        <v>1303</v>
      </c>
      <c r="D6533" s="18">
        <v>1625</v>
      </c>
      <c r="F6533" s="4"/>
    </row>
    <row r="6534" spans="2:6" ht="15" x14ac:dyDescent="0.25">
      <c r="B6534" s="17">
        <v>7954</v>
      </c>
      <c r="C6534" s="17" t="s">
        <v>1302</v>
      </c>
      <c r="D6534" s="18">
        <v>1616</v>
      </c>
      <c r="F6534" s="4"/>
    </row>
    <row r="6535" spans="2:6" ht="15" x14ac:dyDescent="0.25">
      <c r="B6535" s="17">
        <v>7955</v>
      </c>
      <c r="C6535" s="17" t="s">
        <v>1301</v>
      </c>
      <c r="D6535" s="18">
        <v>1650</v>
      </c>
      <c r="F6535" s="4"/>
    </row>
    <row r="6536" spans="2:6" ht="15" x14ac:dyDescent="0.25">
      <c r="B6536" s="17">
        <v>7956</v>
      </c>
      <c r="C6536" s="17" t="s">
        <v>1300</v>
      </c>
      <c r="D6536" s="18">
        <v>1681</v>
      </c>
      <c r="F6536" s="4"/>
    </row>
    <row r="6537" spans="2:6" ht="15" x14ac:dyDescent="0.25">
      <c r="B6537" s="17">
        <v>7957</v>
      </c>
      <c r="C6537" s="17" t="s">
        <v>1299</v>
      </c>
      <c r="D6537" s="18">
        <v>1757</v>
      </c>
      <c r="F6537" s="4"/>
    </row>
    <row r="6538" spans="2:6" ht="15" x14ac:dyDescent="0.25">
      <c r="B6538" s="17">
        <v>7958</v>
      </c>
      <c r="C6538" s="17" t="s">
        <v>1298</v>
      </c>
      <c r="D6538" s="18">
        <v>1794</v>
      </c>
      <c r="F6538" s="4"/>
    </row>
    <row r="6539" spans="2:6" ht="15" x14ac:dyDescent="0.25">
      <c r="B6539" s="17">
        <v>7959</v>
      </c>
      <c r="C6539" s="17" t="s">
        <v>1297</v>
      </c>
      <c r="D6539" s="18">
        <v>1848</v>
      </c>
      <c r="F6539" s="4"/>
    </row>
    <row r="6540" spans="2:6" ht="15" x14ac:dyDescent="0.25">
      <c r="B6540" s="17">
        <v>7960</v>
      </c>
      <c r="C6540" s="17" t="s">
        <v>1296</v>
      </c>
      <c r="D6540" s="18">
        <v>1710</v>
      </c>
      <c r="F6540" s="4"/>
    </row>
    <row r="6541" spans="2:6" ht="15" x14ac:dyDescent="0.25">
      <c r="B6541" s="17">
        <v>7961</v>
      </c>
      <c r="C6541" s="17" t="s">
        <v>1295</v>
      </c>
      <c r="D6541" s="18">
        <v>1716</v>
      </c>
      <c r="F6541" s="4"/>
    </row>
    <row r="6542" spans="2:6" ht="15" x14ac:dyDescent="0.25">
      <c r="B6542" s="17">
        <v>7962</v>
      </c>
      <c r="C6542" s="17" t="s">
        <v>1294</v>
      </c>
      <c r="D6542" s="18">
        <v>1769</v>
      </c>
      <c r="F6542" s="4"/>
    </row>
    <row r="6543" spans="2:6" ht="15" x14ac:dyDescent="0.25">
      <c r="B6543" s="17">
        <v>7963</v>
      </c>
      <c r="C6543" s="17" t="s">
        <v>1293</v>
      </c>
      <c r="D6543" s="18">
        <v>1885</v>
      </c>
      <c r="F6543" s="4"/>
    </row>
    <row r="6544" spans="2:6" ht="15" x14ac:dyDescent="0.25">
      <c r="B6544" s="17">
        <v>7964</v>
      </c>
      <c r="C6544" s="17" t="s">
        <v>1292</v>
      </c>
      <c r="D6544" s="18">
        <v>1924</v>
      </c>
      <c r="F6544" s="4"/>
    </row>
    <row r="6545" spans="2:6" ht="15" x14ac:dyDescent="0.25">
      <c r="B6545" s="17">
        <v>7965</v>
      </c>
      <c r="C6545" s="17" t="s">
        <v>1291</v>
      </c>
      <c r="D6545" s="18">
        <v>2218</v>
      </c>
      <c r="F6545" s="4"/>
    </row>
    <row r="6546" spans="2:6" ht="15" x14ac:dyDescent="0.25">
      <c r="B6546" s="17">
        <v>7966</v>
      </c>
      <c r="C6546" s="17" t="s">
        <v>1290</v>
      </c>
      <c r="D6546" s="18">
        <v>1909</v>
      </c>
      <c r="F6546" s="4"/>
    </row>
    <row r="6547" spans="2:6" ht="15" x14ac:dyDescent="0.25">
      <c r="B6547" s="17">
        <v>7967</v>
      </c>
      <c r="C6547" s="17" t="s">
        <v>1289</v>
      </c>
      <c r="D6547" s="18">
        <v>1918</v>
      </c>
      <c r="F6547" s="4"/>
    </row>
    <row r="6548" spans="2:6" ht="15" x14ac:dyDescent="0.25">
      <c r="B6548" s="17">
        <v>7968</v>
      </c>
      <c r="C6548" s="17" t="s">
        <v>1288</v>
      </c>
      <c r="D6548" s="18">
        <v>1868</v>
      </c>
      <c r="F6548" s="4"/>
    </row>
    <row r="6549" spans="2:6" ht="15" x14ac:dyDescent="0.25">
      <c r="B6549" s="17">
        <v>7969</v>
      </c>
      <c r="C6549" s="17" t="s">
        <v>1287</v>
      </c>
      <c r="D6549" s="18">
        <v>1785</v>
      </c>
      <c r="F6549" s="4"/>
    </row>
    <row r="6550" spans="2:6" ht="15" x14ac:dyDescent="0.25">
      <c r="B6550" s="17">
        <v>7970</v>
      </c>
      <c r="C6550" s="17" t="s">
        <v>1286</v>
      </c>
      <c r="D6550" s="18">
        <v>1640</v>
      </c>
      <c r="F6550" s="4"/>
    </row>
    <row r="6551" spans="2:6" ht="15" x14ac:dyDescent="0.25">
      <c r="B6551" s="17">
        <v>7971</v>
      </c>
      <c r="C6551" s="17" t="s">
        <v>1285</v>
      </c>
      <c r="D6551" s="18">
        <v>1535</v>
      </c>
      <c r="F6551" s="4"/>
    </row>
    <row r="6552" spans="2:6" ht="15" x14ac:dyDescent="0.25">
      <c r="B6552" s="17">
        <v>7972</v>
      </c>
      <c r="C6552" s="17" t="s">
        <v>1284</v>
      </c>
      <c r="D6552" s="18">
        <v>1620</v>
      </c>
      <c r="F6552" s="4"/>
    </row>
    <row r="6553" spans="2:6" ht="15" x14ac:dyDescent="0.25">
      <c r="B6553" s="17">
        <v>7973</v>
      </c>
      <c r="C6553" s="17" t="s">
        <v>1283</v>
      </c>
      <c r="D6553" s="18">
        <v>1840</v>
      </c>
      <c r="F6553" s="4"/>
    </row>
    <row r="6554" spans="2:6" ht="15" x14ac:dyDescent="0.25">
      <c r="B6554" s="17">
        <v>7974</v>
      </c>
      <c r="C6554" s="17" t="s">
        <v>1282</v>
      </c>
      <c r="D6554" s="18">
        <v>2111</v>
      </c>
      <c r="F6554" s="4"/>
    </row>
    <row r="6555" spans="2:6" ht="15" x14ac:dyDescent="0.25">
      <c r="B6555" s="17">
        <v>7975</v>
      </c>
      <c r="C6555" s="17" t="s">
        <v>1281</v>
      </c>
      <c r="D6555" s="18">
        <v>1574</v>
      </c>
      <c r="F6555" s="4"/>
    </row>
    <row r="6556" spans="2:6" ht="15" x14ac:dyDescent="0.25">
      <c r="B6556" s="17">
        <v>7976</v>
      </c>
      <c r="C6556" s="17" t="s">
        <v>1280</v>
      </c>
      <c r="D6556" s="18">
        <v>1581</v>
      </c>
      <c r="F6556" s="4"/>
    </row>
    <row r="6557" spans="2:6" ht="15" x14ac:dyDescent="0.25">
      <c r="B6557" s="17">
        <v>7977</v>
      </c>
      <c r="C6557" s="17" t="s">
        <v>1279</v>
      </c>
      <c r="D6557" s="18">
        <v>1765</v>
      </c>
      <c r="F6557" s="4"/>
    </row>
    <row r="6558" spans="2:6" ht="15" x14ac:dyDescent="0.25">
      <c r="B6558" s="17">
        <v>7978</v>
      </c>
      <c r="C6558" s="17" t="s">
        <v>1278</v>
      </c>
      <c r="D6558" s="18">
        <v>1777</v>
      </c>
      <c r="F6558" s="4"/>
    </row>
    <row r="6559" spans="2:6" ht="15" x14ac:dyDescent="0.25">
      <c r="B6559" s="17">
        <v>7979</v>
      </c>
      <c r="C6559" s="17" t="s">
        <v>1277</v>
      </c>
      <c r="D6559" s="18">
        <v>1927</v>
      </c>
      <c r="F6559" s="4"/>
    </row>
    <row r="6560" spans="2:6" ht="15" x14ac:dyDescent="0.25">
      <c r="B6560" s="17">
        <v>7980</v>
      </c>
      <c r="C6560" s="17" t="s">
        <v>1276</v>
      </c>
      <c r="D6560" s="18">
        <v>2133</v>
      </c>
      <c r="F6560" s="4"/>
    </row>
    <row r="6561" spans="2:6" ht="15" x14ac:dyDescent="0.25">
      <c r="B6561" s="17">
        <v>7981</v>
      </c>
      <c r="C6561" s="17" t="s">
        <v>1275</v>
      </c>
      <c r="D6561" s="18">
        <v>1740</v>
      </c>
      <c r="F6561" s="4"/>
    </row>
    <row r="6562" spans="2:6" ht="15" x14ac:dyDescent="0.25">
      <c r="B6562" s="17">
        <v>7982</v>
      </c>
      <c r="C6562" s="17" t="s">
        <v>1274</v>
      </c>
      <c r="D6562" s="18">
        <v>1736</v>
      </c>
      <c r="F6562" s="4"/>
    </row>
    <row r="6563" spans="2:6" ht="15" x14ac:dyDescent="0.25">
      <c r="B6563" s="17">
        <v>7983</v>
      </c>
      <c r="C6563" s="17" t="s">
        <v>1273</v>
      </c>
      <c r="D6563" s="18">
        <v>1765</v>
      </c>
      <c r="F6563" s="4"/>
    </row>
    <row r="6564" spans="2:6" ht="15" x14ac:dyDescent="0.25">
      <c r="B6564" s="17">
        <v>7984</v>
      </c>
      <c r="C6564" s="17" t="s">
        <v>1272</v>
      </c>
      <c r="D6564" s="18">
        <v>1992</v>
      </c>
      <c r="F6564" s="4"/>
    </row>
    <row r="6565" spans="2:6" ht="15" x14ac:dyDescent="0.25">
      <c r="B6565" s="17">
        <v>7985</v>
      </c>
      <c r="C6565" s="17" t="s">
        <v>1271</v>
      </c>
      <c r="D6565" s="18">
        <v>2370</v>
      </c>
      <c r="F6565" s="4"/>
    </row>
    <row r="6566" spans="2:6" ht="15" x14ac:dyDescent="0.25">
      <c r="B6566" s="17">
        <v>7986</v>
      </c>
      <c r="C6566" s="17" t="s">
        <v>1270</v>
      </c>
      <c r="D6566" s="18">
        <v>2177</v>
      </c>
      <c r="F6566" s="4"/>
    </row>
    <row r="6567" spans="2:6" ht="15" x14ac:dyDescent="0.25">
      <c r="B6567" s="17">
        <v>7987</v>
      </c>
      <c r="C6567" s="17" t="s">
        <v>1269</v>
      </c>
      <c r="D6567" s="18">
        <v>1575</v>
      </c>
      <c r="F6567" s="4"/>
    </row>
    <row r="6568" spans="2:6" ht="15" x14ac:dyDescent="0.25">
      <c r="B6568" s="17">
        <v>7988</v>
      </c>
      <c r="C6568" s="17" t="s">
        <v>1268</v>
      </c>
      <c r="D6568" s="18">
        <v>2032</v>
      </c>
      <c r="F6568" s="4"/>
    </row>
    <row r="6569" spans="2:6" ht="15" x14ac:dyDescent="0.25">
      <c r="B6569" s="17">
        <v>7989</v>
      </c>
      <c r="C6569" s="17" t="s">
        <v>1267</v>
      </c>
      <c r="D6569" s="18">
        <v>2355</v>
      </c>
      <c r="F6569" s="4"/>
    </row>
    <row r="6570" spans="2:6" ht="15" x14ac:dyDescent="0.25">
      <c r="B6570" s="17">
        <v>7990</v>
      </c>
      <c r="C6570" s="17" t="s">
        <v>1266</v>
      </c>
      <c r="D6570" s="18">
        <v>2296</v>
      </c>
      <c r="F6570" s="4"/>
    </row>
    <row r="6571" spans="2:6" ht="15" x14ac:dyDescent="0.25">
      <c r="B6571" s="17">
        <v>7991</v>
      </c>
      <c r="C6571" s="17" t="s">
        <v>1265</v>
      </c>
      <c r="D6571" s="18">
        <v>2217</v>
      </c>
      <c r="F6571" s="4"/>
    </row>
    <row r="6572" spans="2:6" ht="15" x14ac:dyDescent="0.25">
      <c r="B6572" s="17">
        <v>7992</v>
      </c>
      <c r="C6572" s="17" t="s">
        <v>1264</v>
      </c>
      <c r="D6572" s="18">
        <v>1850</v>
      </c>
      <c r="F6572" s="4"/>
    </row>
    <row r="6573" spans="2:6" ht="15" x14ac:dyDescent="0.25">
      <c r="B6573" s="17">
        <v>7993</v>
      </c>
      <c r="C6573" s="17" t="s">
        <v>1263</v>
      </c>
      <c r="D6573" s="18">
        <v>1703</v>
      </c>
      <c r="F6573" s="4"/>
    </row>
    <row r="6574" spans="2:6" ht="15" x14ac:dyDescent="0.25">
      <c r="B6574" s="17">
        <v>8001</v>
      </c>
      <c r="C6574" s="17" t="s">
        <v>234</v>
      </c>
      <c r="D6574" s="18">
        <v>728</v>
      </c>
      <c r="F6574" s="4"/>
    </row>
    <row r="6575" spans="2:6" ht="15" x14ac:dyDescent="0.25">
      <c r="B6575" s="17">
        <v>8002</v>
      </c>
      <c r="C6575" s="17" t="s">
        <v>1262</v>
      </c>
      <c r="D6575" s="18">
        <v>683</v>
      </c>
      <c r="F6575" s="4"/>
    </row>
    <row r="6576" spans="2:6" ht="15" x14ac:dyDescent="0.25">
      <c r="B6576" s="17">
        <v>8003</v>
      </c>
      <c r="C6576" s="17" t="s">
        <v>1261</v>
      </c>
      <c r="D6576" s="18">
        <v>697</v>
      </c>
      <c r="F6576" s="4"/>
    </row>
    <row r="6577" spans="2:6" ht="15" x14ac:dyDescent="0.25">
      <c r="B6577" s="17">
        <v>8004</v>
      </c>
      <c r="C6577" s="17" t="s">
        <v>1260</v>
      </c>
      <c r="D6577" s="18">
        <v>678</v>
      </c>
      <c r="F6577" s="4"/>
    </row>
    <row r="6578" spans="2:6" ht="15" x14ac:dyDescent="0.25">
      <c r="B6578" s="17">
        <v>8005</v>
      </c>
      <c r="C6578" s="17" t="s">
        <v>1259</v>
      </c>
      <c r="D6578" s="18">
        <v>695</v>
      </c>
      <c r="F6578" s="4"/>
    </row>
    <row r="6579" spans="2:6" ht="15" x14ac:dyDescent="0.25">
      <c r="B6579" s="17">
        <v>8006</v>
      </c>
      <c r="C6579" s="17" t="s">
        <v>1258</v>
      </c>
      <c r="D6579" s="18">
        <v>687</v>
      </c>
      <c r="F6579" s="4"/>
    </row>
    <row r="6580" spans="2:6" ht="15" x14ac:dyDescent="0.25">
      <c r="B6580" s="17">
        <v>8007</v>
      </c>
      <c r="C6580" s="17" t="s">
        <v>1257</v>
      </c>
      <c r="D6580" s="18">
        <v>721</v>
      </c>
      <c r="F6580" s="4"/>
    </row>
    <row r="6581" spans="2:6" ht="15" x14ac:dyDescent="0.25">
      <c r="B6581" s="17">
        <v>8008</v>
      </c>
      <c r="C6581" s="17" t="s">
        <v>1256</v>
      </c>
      <c r="D6581" s="18">
        <v>739</v>
      </c>
      <c r="F6581" s="4"/>
    </row>
    <row r="6582" spans="2:6" ht="15" x14ac:dyDescent="0.25">
      <c r="B6582" s="17">
        <v>8009</v>
      </c>
      <c r="C6582" s="17" t="s">
        <v>1255</v>
      </c>
      <c r="D6582" s="18">
        <v>697</v>
      </c>
      <c r="F6582" s="4"/>
    </row>
    <row r="6583" spans="2:6" ht="15" x14ac:dyDescent="0.25">
      <c r="B6583" s="17">
        <v>8010</v>
      </c>
      <c r="C6583" s="17" t="s">
        <v>1254</v>
      </c>
      <c r="D6583" s="18">
        <v>673</v>
      </c>
      <c r="F6583" s="4"/>
    </row>
    <row r="6584" spans="2:6" ht="15" x14ac:dyDescent="0.25">
      <c r="B6584" s="17">
        <v>8011</v>
      </c>
      <c r="C6584" s="17" t="s">
        <v>1253</v>
      </c>
      <c r="D6584" s="18">
        <v>698</v>
      </c>
      <c r="F6584" s="4"/>
    </row>
    <row r="6585" spans="2:6" ht="15" x14ac:dyDescent="0.25">
      <c r="B6585" s="17">
        <v>8012</v>
      </c>
      <c r="C6585" s="17" t="s">
        <v>1252</v>
      </c>
      <c r="D6585" s="18">
        <v>704</v>
      </c>
      <c r="F6585" s="4"/>
    </row>
    <row r="6586" spans="2:6" ht="15" x14ac:dyDescent="0.25">
      <c r="B6586" s="17">
        <v>8013</v>
      </c>
      <c r="C6586" s="17" t="s">
        <v>1251</v>
      </c>
      <c r="D6586" s="18">
        <v>713</v>
      </c>
      <c r="F6586" s="4"/>
    </row>
    <row r="6587" spans="2:6" ht="15" x14ac:dyDescent="0.25">
      <c r="B6587" s="17">
        <v>8014</v>
      </c>
      <c r="C6587" s="17" t="s">
        <v>1250</v>
      </c>
      <c r="D6587" s="18">
        <v>696</v>
      </c>
      <c r="F6587" s="4"/>
    </row>
    <row r="6588" spans="2:6" ht="15" x14ac:dyDescent="0.25">
      <c r="B6588" s="17">
        <v>8015</v>
      </c>
      <c r="C6588" s="17" t="s">
        <v>1249</v>
      </c>
      <c r="D6588" s="18">
        <v>699</v>
      </c>
      <c r="F6588" s="4"/>
    </row>
    <row r="6589" spans="2:6" ht="15" x14ac:dyDescent="0.25">
      <c r="B6589" s="17">
        <v>8016</v>
      </c>
      <c r="C6589" s="17" t="s">
        <v>1248</v>
      </c>
      <c r="D6589" s="18">
        <v>730</v>
      </c>
      <c r="F6589" s="4"/>
    </row>
    <row r="6590" spans="2:6" ht="15" x14ac:dyDescent="0.25">
      <c r="B6590" s="17">
        <v>8017</v>
      </c>
      <c r="C6590" s="17" t="s">
        <v>1247</v>
      </c>
      <c r="D6590" s="18">
        <v>690</v>
      </c>
      <c r="F6590" s="4"/>
    </row>
    <row r="6591" spans="2:6" ht="15" x14ac:dyDescent="0.25">
      <c r="B6591" s="17">
        <v>8018</v>
      </c>
      <c r="C6591" s="17" t="s">
        <v>1246</v>
      </c>
      <c r="D6591" s="18">
        <v>718</v>
      </c>
      <c r="F6591" s="4"/>
    </row>
    <row r="6592" spans="2:6" ht="15" x14ac:dyDescent="0.25">
      <c r="B6592" s="17">
        <v>8020</v>
      </c>
      <c r="C6592" s="17" t="s">
        <v>1245</v>
      </c>
      <c r="D6592" s="18">
        <v>681</v>
      </c>
      <c r="F6592" s="4"/>
    </row>
    <row r="6593" spans="2:6" ht="15" x14ac:dyDescent="0.25">
      <c r="B6593" s="17">
        <v>8021</v>
      </c>
      <c r="C6593" s="17" t="s">
        <v>1244</v>
      </c>
      <c r="D6593" s="18">
        <v>693</v>
      </c>
      <c r="F6593" s="4"/>
    </row>
    <row r="6594" spans="2:6" ht="15" x14ac:dyDescent="0.25">
      <c r="B6594" s="17">
        <v>8022</v>
      </c>
      <c r="C6594" s="17" t="s">
        <v>629</v>
      </c>
      <c r="D6594" s="18">
        <v>692</v>
      </c>
      <c r="F6594" s="4"/>
    </row>
    <row r="6595" spans="2:6" ht="15" x14ac:dyDescent="0.25">
      <c r="B6595" s="17">
        <v>8023</v>
      </c>
      <c r="C6595" s="17" t="s">
        <v>1243</v>
      </c>
      <c r="D6595" s="18">
        <v>695</v>
      </c>
      <c r="F6595" s="4"/>
    </row>
    <row r="6596" spans="2:6" ht="15" x14ac:dyDescent="0.25">
      <c r="B6596" s="17">
        <v>8024</v>
      </c>
      <c r="C6596" s="17" t="s">
        <v>1242</v>
      </c>
      <c r="D6596" s="18">
        <v>660</v>
      </c>
      <c r="F6596" s="4"/>
    </row>
    <row r="6597" spans="2:6" ht="15" x14ac:dyDescent="0.25">
      <c r="B6597" s="17">
        <v>8025</v>
      </c>
      <c r="C6597" s="17" t="s">
        <v>1241</v>
      </c>
      <c r="D6597" s="18">
        <v>683</v>
      </c>
      <c r="F6597" s="4"/>
    </row>
    <row r="6598" spans="2:6" ht="15" x14ac:dyDescent="0.25">
      <c r="B6598" s="17">
        <v>8026</v>
      </c>
      <c r="C6598" s="17" t="s">
        <v>1240</v>
      </c>
      <c r="D6598" s="18">
        <v>649</v>
      </c>
      <c r="F6598" s="4"/>
    </row>
    <row r="6599" spans="2:6" ht="15" x14ac:dyDescent="0.25">
      <c r="B6599" s="17">
        <v>8027</v>
      </c>
      <c r="C6599" s="17" t="s">
        <v>1239</v>
      </c>
      <c r="D6599" s="18">
        <v>678</v>
      </c>
      <c r="F6599" s="4"/>
    </row>
    <row r="6600" spans="2:6" ht="15" x14ac:dyDescent="0.25">
      <c r="B6600" s="17">
        <v>8028</v>
      </c>
      <c r="C6600" s="17" t="s">
        <v>1238</v>
      </c>
      <c r="D6600" s="18">
        <v>642</v>
      </c>
      <c r="F6600" s="4"/>
    </row>
    <row r="6601" spans="2:6" ht="15" x14ac:dyDescent="0.25">
      <c r="B6601" s="17">
        <v>8029</v>
      </c>
      <c r="C6601" s="17" t="s">
        <v>1237</v>
      </c>
      <c r="D6601" s="18">
        <v>726</v>
      </c>
      <c r="F6601" s="4"/>
    </row>
    <row r="6602" spans="2:6" ht="15" x14ac:dyDescent="0.25">
      <c r="B6602" s="17">
        <v>8030</v>
      </c>
      <c r="C6602" s="17" t="s">
        <v>1236</v>
      </c>
      <c r="D6602" s="18">
        <v>695</v>
      </c>
      <c r="F6602" s="4"/>
    </row>
    <row r="6603" spans="2:6" ht="15" x14ac:dyDescent="0.25">
      <c r="B6603" s="17">
        <v>8031</v>
      </c>
      <c r="C6603" s="17" t="s">
        <v>1235</v>
      </c>
      <c r="D6603" s="18">
        <v>673</v>
      </c>
      <c r="F6603" s="4"/>
    </row>
    <row r="6604" spans="2:6" ht="15" x14ac:dyDescent="0.25">
      <c r="B6604" s="17">
        <v>8032</v>
      </c>
      <c r="C6604" s="17" t="s">
        <v>1234</v>
      </c>
      <c r="D6604" s="18">
        <v>719</v>
      </c>
      <c r="F6604" s="4"/>
    </row>
    <row r="6605" spans="2:6" ht="15" x14ac:dyDescent="0.25">
      <c r="B6605" s="17">
        <v>8033</v>
      </c>
      <c r="C6605" s="17" t="s">
        <v>1233</v>
      </c>
      <c r="D6605" s="18">
        <v>722</v>
      </c>
      <c r="F6605" s="4"/>
    </row>
    <row r="6606" spans="2:6" ht="15" x14ac:dyDescent="0.25">
      <c r="B6606" s="17">
        <v>8034</v>
      </c>
      <c r="C6606" s="17" t="s">
        <v>1232</v>
      </c>
      <c r="D6606" s="18">
        <v>728</v>
      </c>
      <c r="F6606" s="4"/>
    </row>
    <row r="6607" spans="2:6" ht="15" x14ac:dyDescent="0.25">
      <c r="B6607" s="17">
        <v>8035</v>
      </c>
      <c r="C6607" s="17" t="s">
        <v>1231</v>
      </c>
      <c r="D6607" s="18">
        <v>717</v>
      </c>
      <c r="F6607" s="4"/>
    </row>
    <row r="6608" spans="2:6" ht="15" x14ac:dyDescent="0.25">
      <c r="B6608" s="17">
        <v>8036</v>
      </c>
      <c r="C6608" s="17" t="s">
        <v>1230</v>
      </c>
      <c r="D6608" s="18">
        <v>713</v>
      </c>
      <c r="F6608" s="4"/>
    </row>
    <row r="6609" spans="2:6" ht="15" x14ac:dyDescent="0.25">
      <c r="B6609" s="17">
        <v>8037</v>
      </c>
      <c r="C6609" s="17" t="s">
        <v>1229</v>
      </c>
      <c r="D6609" s="18">
        <v>712</v>
      </c>
      <c r="F6609" s="4"/>
    </row>
    <row r="6610" spans="2:6" ht="15" x14ac:dyDescent="0.25">
      <c r="B6610" s="17">
        <v>8038</v>
      </c>
      <c r="C6610" s="17" t="s">
        <v>1228</v>
      </c>
      <c r="D6610" s="18">
        <v>693</v>
      </c>
      <c r="F6610" s="4"/>
    </row>
    <row r="6611" spans="2:6" ht="15" x14ac:dyDescent="0.25">
      <c r="B6611" s="17">
        <v>8039</v>
      </c>
      <c r="C6611" s="17" t="s">
        <v>1227</v>
      </c>
      <c r="D6611" s="18">
        <v>699</v>
      </c>
      <c r="F6611" s="4"/>
    </row>
    <row r="6612" spans="2:6" ht="15" x14ac:dyDescent="0.25">
      <c r="B6612" s="17">
        <v>8040</v>
      </c>
      <c r="C6612" s="17" t="s">
        <v>1226</v>
      </c>
      <c r="D6612" s="18">
        <v>707</v>
      </c>
      <c r="F6612" s="4"/>
    </row>
    <row r="6613" spans="2:6" ht="15" x14ac:dyDescent="0.25">
      <c r="B6613" s="17">
        <v>8041</v>
      </c>
      <c r="C6613" s="17" t="s">
        <v>1225</v>
      </c>
      <c r="D6613" s="18">
        <v>697</v>
      </c>
      <c r="F6613" s="4"/>
    </row>
    <row r="6614" spans="2:6" ht="15" x14ac:dyDescent="0.25">
      <c r="B6614" s="17">
        <v>8042</v>
      </c>
      <c r="C6614" s="17" t="s">
        <v>1224</v>
      </c>
      <c r="D6614" s="18">
        <v>692</v>
      </c>
      <c r="F6614" s="4"/>
    </row>
    <row r="6615" spans="2:6" ht="15" x14ac:dyDescent="0.25">
      <c r="B6615" s="17">
        <v>8043</v>
      </c>
      <c r="C6615" s="17" t="s">
        <v>1223</v>
      </c>
      <c r="D6615" s="18">
        <v>670</v>
      </c>
      <c r="F6615" s="4"/>
    </row>
    <row r="6616" spans="2:6" ht="15" x14ac:dyDescent="0.25">
      <c r="B6616" s="17">
        <v>8044</v>
      </c>
      <c r="C6616" s="17" t="s">
        <v>1222</v>
      </c>
      <c r="D6616" s="18">
        <v>672</v>
      </c>
      <c r="F6616" s="4"/>
    </row>
    <row r="6617" spans="2:6" ht="15" x14ac:dyDescent="0.25">
      <c r="B6617" s="17">
        <v>8045</v>
      </c>
      <c r="C6617" s="17" t="s">
        <v>1221</v>
      </c>
      <c r="D6617" s="18">
        <v>664</v>
      </c>
      <c r="F6617" s="4"/>
    </row>
    <row r="6618" spans="2:6" ht="15" x14ac:dyDescent="0.25">
      <c r="B6618" s="17">
        <v>8046</v>
      </c>
      <c r="C6618" s="17" t="s">
        <v>1220</v>
      </c>
      <c r="D6618" s="18">
        <v>693</v>
      </c>
      <c r="F6618" s="4"/>
    </row>
    <row r="6619" spans="2:6" ht="15" x14ac:dyDescent="0.25">
      <c r="B6619" s="17">
        <v>8047</v>
      </c>
      <c r="C6619" s="17" t="s">
        <v>1219</v>
      </c>
      <c r="D6619" s="18">
        <v>668</v>
      </c>
      <c r="F6619" s="4"/>
    </row>
    <row r="6620" spans="2:6" ht="15" x14ac:dyDescent="0.25">
      <c r="B6620" s="17">
        <v>8048</v>
      </c>
      <c r="C6620" s="17" t="s">
        <v>1218</v>
      </c>
      <c r="D6620" s="18">
        <v>653</v>
      </c>
      <c r="F6620" s="4"/>
    </row>
    <row r="6621" spans="2:6" ht="15" x14ac:dyDescent="0.25">
      <c r="B6621" s="17">
        <v>8049</v>
      </c>
      <c r="C6621" s="17" t="s">
        <v>447</v>
      </c>
      <c r="D6621" s="18">
        <v>635</v>
      </c>
      <c r="F6621" s="4"/>
    </row>
    <row r="6622" spans="2:6" ht="15" x14ac:dyDescent="0.25">
      <c r="B6622" s="17">
        <v>8050</v>
      </c>
      <c r="C6622" s="17" t="s">
        <v>1217</v>
      </c>
      <c r="D6622" s="18">
        <v>644</v>
      </c>
      <c r="F6622" s="4"/>
    </row>
    <row r="6623" spans="2:6" ht="15" x14ac:dyDescent="0.25">
      <c r="B6623" s="17">
        <v>8051</v>
      </c>
      <c r="C6623" s="17" t="s">
        <v>1216</v>
      </c>
      <c r="D6623" s="18">
        <v>659</v>
      </c>
      <c r="F6623" s="4"/>
    </row>
    <row r="6624" spans="2:6" ht="15" x14ac:dyDescent="0.25">
      <c r="B6624" s="17">
        <v>8052</v>
      </c>
      <c r="C6624" s="17" t="s">
        <v>1215</v>
      </c>
      <c r="D6624" s="18">
        <v>673</v>
      </c>
      <c r="F6624" s="4"/>
    </row>
    <row r="6625" spans="2:6" ht="15" x14ac:dyDescent="0.25">
      <c r="B6625" s="17">
        <v>8053</v>
      </c>
      <c r="C6625" s="17" t="s">
        <v>1214</v>
      </c>
      <c r="D6625" s="18">
        <v>658</v>
      </c>
      <c r="F6625" s="4"/>
    </row>
    <row r="6626" spans="2:6" ht="15" x14ac:dyDescent="0.25">
      <c r="B6626" s="17">
        <v>8054</v>
      </c>
      <c r="C6626" s="17" t="s">
        <v>1213</v>
      </c>
      <c r="D6626" s="18">
        <v>645</v>
      </c>
      <c r="F6626" s="4"/>
    </row>
    <row r="6627" spans="2:6" ht="15" x14ac:dyDescent="0.25">
      <c r="B6627" s="17">
        <v>8055</v>
      </c>
      <c r="C6627" s="17" t="s">
        <v>1212</v>
      </c>
      <c r="D6627" s="18">
        <v>655</v>
      </c>
      <c r="F6627" s="4"/>
    </row>
    <row r="6628" spans="2:6" ht="15" x14ac:dyDescent="0.25">
      <c r="B6628" s="17">
        <v>8056</v>
      </c>
      <c r="C6628" s="17" t="s">
        <v>1211</v>
      </c>
      <c r="D6628" s="18">
        <v>659</v>
      </c>
      <c r="F6628" s="4"/>
    </row>
    <row r="6629" spans="2:6" ht="15" x14ac:dyDescent="0.25">
      <c r="B6629" s="17">
        <v>8057</v>
      </c>
      <c r="C6629" s="17" t="s">
        <v>1210</v>
      </c>
      <c r="D6629" s="18">
        <v>655</v>
      </c>
      <c r="F6629" s="4"/>
    </row>
    <row r="6630" spans="2:6" ht="15" x14ac:dyDescent="0.25">
      <c r="B6630" s="17">
        <v>8058</v>
      </c>
      <c r="C6630" s="17" t="s">
        <v>1209</v>
      </c>
      <c r="D6630" s="18">
        <v>663</v>
      </c>
      <c r="F6630" s="4"/>
    </row>
    <row r="6631" spans="2:6" ht="15" x14ac:dyDescent="0.25">
      <c r="B6631" s="17">
        <v>8059</v>
      </c>
      <c r="C6631" s="17" t="s">
        <v>1208</v>
      </c>
      <c r="D6631" s="18">
        <v>670</v>
      </c>
      <c r="F6631" s="4"/>
    </row>
    <row r="6632" spans="2:6" ht="15" x14ac:dyDescent="0.25">
      <c r="B6632" s="17">
        <v>8060</v>
      </c>
      <c r="C6632" s="17" t="s">
        <v>1207</v>
      </c>
      <c r="D6632" s="18">
        <v>665</v>
      </c>
      <c r="F6632" s="4"/>
    </row>
    <row r="6633" spans="2:6" ht="15" x14ac:dyDescent="0.25">
      <c r="B6633" s="17">
        <v>8061</v>
      </c>
      <c r="C6633" s="17" t="s">
        <v>1206</v>
      </c>
      <c r="D6633" s="18">
        <v>668</v>
      </c>
      <c r="F6633" s="4"/>
    </row>
    <row r="6634" spans="2:6" ht="15" x14ac:dyDescent="0.25">
      <c r="B6634" s="17">
        <v>8062</v>
      </c>
      <c r="C6634" s="17" t="s">
        <v>234</v>
      </c>
      <c r="D6634" s="18">
        <v>673</v>
      </c>
      <c r="F6634" s="4"/>
    </row>
    <row r="6635" spans="2:6" ht="15" x14ac:dyDescent="0.25">
      <c r="B6635" s="17">
        <v>8063</v>
      </c>
      <c r="C6635" s="17" t="s">
        <v>1205</v>
      </c>
      <c r="D6635" s="18">
        <v>661</v>
      </c>
      <c r="F6635" s="4"/>
    </row>
    <row r="6636" spans="2:6" ht="15" x14ac:dyDescent="0.25">
      <c r="B6636" s="17">
        <v>8064</v>
      </c>
      <c r="C6636" s="17" t="s">
        <v>1204</v>
      </c>
      <c r="D6636" s="18">
        <v>664</v>
      </c>
      <c r="F6636" s="4"/>
    </row>
    <row r="6637" spans="2:6" ht="15" x14ac:dyDescent="0.25">
      <c r="B6637" s="17">
        <v>8065</v>
      </c>
      <c r="C6637" s="17" t="s">
        <v>1203</v>
      </c>
      <c r="D6637" s="18">
        <v>662</v>
      </c>
      <c r="F6637" s="4"/>
    </row>
    <row r="6638" spans="2:6" ht="15" x14ac:dyDescent="0.25">
      <c r="B6638" s="17">
        <v>8066</v>
      </c>
      <c r="C6638" s="17" t="s">
        <v>1202</v>
      </c>
      <c r="D6638" s="18">
        <v>666</v>
      </c>
      <c r="F6638" s="4"/>
    </row>
    <row r="6639" spans="2:6" ht="15" x14ac:dyDescent="0.25">
      <c r="B6639" s="17">
        <v>8067</v>
      </c>
      <c r="C6639" s="17" t="s">
        <v>1201</v>
      </c>
      <c r="D6639" s="18">
        <v>668</v>
      </c>
      <c r="F6639" s="4"/>
    </row>
    <row r="6640" spans="2:6" ht="15" x14ac:dyDescent="0.25">
      <c r="B6640" s="17">
        <v>8068</v>
      </c>
      <c r="C6640" s="17" t="s">
        <v>1200</v>
      </c>
      <c r="D6640" s="18">
        <v>666</v>
      </c>
      <c r="F6640" s="4"/>
    </row>
    <row r="6641" spans="2:6" ht="15" x14ac:dyDescent="0.25">
      <c r="B6641" s="17">
        <v>8069</v>
      </c>
      <c r="C6641" s="17" t="s">
        <v>1199</v>
      </c>
      <c r="D6641" s="18">
        <v>672</v>
      </c>
      <c r="F6641" s="4"/>
    </row>
    <row r="6642" spans="2:6" ht="15" x14ac:dyDescent="0.25">
      <c r="B6642" s="17">
        <v>8070</v>
      </c>
      <c r="C6642" s="17" t="s">
        <v>1198</v>
      </c>
      <c r="D6642" s="18">
        <v>774</v>
      </c>
      <c r="F6642" s="4"/>
    </row>
    <row r="6643" spans="2:6" ht="15" x14ac:dyDescent="0.25">
      <c r="B6643" s="17">
        <v>8071</v>
      </c>
      <c r="C6643" s="17" t="s">
        <v>123</v>
      </c>
      <c r="D6643" s="18">
        <v>709</v>
      </c>
      <c r="F6643" s="4"/>
    </row>
    <row r="6644" spans="2:6" ht="15" x14ac:dyDescent="0.25">
      <c r="B6644" s="17">
        <v>8072</v>
      </c>
      <c r="C6644" s="17" t="s">
        <v>823</v>
      </c>
      <c r="D6644" s="18">
        <v>741</v>
      </c>
      <c r="F6644" s="4"/>
    </row>
    <row r="6645" spans="2:6" ht="15" x14ac:dyDescent="0.25">
      <c r="B6645" s="17">
        <v>8073</v>
      </c>
      <c r="C6645" s="17" t="s">
        <v>1197</v>
      </c>
      <c r="D6645" s="18">
        <v>753</v>
      </c>
      <c r="F6645" s="4"/>
    </row>
    <row r="6646" spans="2:6" ht="15" x14ac:dyDescent="0.25">
      <c r="B6646" s="17">
        <v>8074</v>
      </c>
      <c r="C6646" s="17" t="s">
        <v>1196</v>
      </c>
      <c r="D6646" s="18">
        <v>699</v>
      </c>
      <c r="F6646" s="4"/>
    </row>
    <row r="6647" spans="2:6" ht="15" x14ac:dyDescent="0.25">
      <c r="B6647" s="17">
        <v>8075</v>
      </c>
      <c r="C6647" s="17" t="s">
        <v>1195</v>
      </c>
      <c r="D6647" s="18">
        <v>692</v>
      </c>
      <c r="F6647" s="4"/>
    </row>
    <row r="6648" spans="2:6" ht="15" x14ac:dyDescent="0.25">
      <c r="B6648" s="17">
        <v>8076</v>
      </c>
      <c r="C6648" s="17" t="s">
        <v>1194</v>
      </c>
      <c r="D6648" s="18">
        <v>677</v>
      </c>
      <c r="F6648" s="4"/>
    </row>
    <row r="6649" spans="2:6" ht="15" x14ac:dyDescent="0.25">
      <c r="B6649" s="17">
        <v>8077</v>
      </c>
      <c r="C6649" s="17" t="s">
        <v>189</v>
      </c>
      <c r="D6649" s="18">
        <v>702</v>
      </c>
      <c r="F6649" s="4"/>
    </row>
    <row r="6650" spans="2:6" ht="15" x14ac:dyDescent="0.25">
      <c r="B6650" s="17">
        <v>8078</v>
      </c>
      <c r="C6650" s="17" t="s">
        <v>107</v>
      </c>
      <c r="D6650" s="18">
        <v>680</v>
      </c>
      <c r="F6650" s="4"/>
    </row>
    <row r="6651" spans="2:6" ht="15" x14ac:dyDescent="0.25">
      <c r="B6651" s="17">
        <v>8079</v>
      </c>
      <c r="C6651" s="17" t="s">
        <v>747</v>
      </c>
      <c r="D6651" s="18">
        <v>673</v>
      </c>
      <c r="F6651" s="4"/>
    </row>
    <row r="6652" spans="2:6" ht="15" x14ac:dyDescent="0.25">
      <c r="B6652" s="17">
        <v>8080</v>
      </c>
      <c r="C6652" s="17" t="s">
        <v>1193</v>
      </c>
      <c r="D6652" s="18">
        <v>725</v>
      </c>
      <c r="F6652" s="4"/>
    </row>
    <row r="6653" spans="2:6" ht="15" x14ac:dyDescent="0.25">
      <c r="B6653" s="17">
        <v>8081</v>
      </c>
      <c r="C6653" s="17" t="s">
        <v>1192</v>
      </c>
      <c r="D6653" s="18">
        <v>687</v>
      </c>
      <c r="F6653" s="4"/>
    </row>
    <row r="6654" spans="2:6" ht="15" x14ac:dyDescent="0.25">
      <c r="B6654" s="17">
        <v>8082</v>
      </c>
      <c r="C6654" s="17" t="s">
        <v>1191</v>
      </c>
      <c r="D6654" s="18">
        <v>674</v>
      </c>
      <c r="F6654" s="4"/>
    </row>
    <row r="6655" spans="2:6" ht="15" x14ac:dyDescent="0.25">
      <c r="B6655" s="17">
        <v>8083</v>
      </c>
      <c r="C6655" s="17" t="s">
        <v>1190</v>
      </c>
      <c r="D6655" s="18">
        <v>683</v>
      </c>
      <c r="F6655" s="4"/>
    </row>
    <row r="6656" spans="2:6" ht="15" x14ac:dyDescent="0.25">
      <c r="B6656" s="17">
        <v>8084</v>
      </c>
      <c r="C6656" s="17" t="s">
        <v>458</v>
      </c>
      <c r="D6656" s="18">
        <v>711</v>
      </c>
      <c r="F6656" s="4"/>
    </row>
    <row r="6657" spans="2:6" ht="15" x14ac:dyDescent="0.25">
      <c r="B6657" s="17">
        <v>8085</v>
      </c>
      <c r="C6657" s="17" t="s">
        <v>444</v>
      </c>
      <c r="D6657" s="18">
        <v>733</v>
      </c>
      <c r="F6657" s="4"/>
    </row>
    <row r="6658" spans="2:6" ht="15" x14ac:dyDescent="0.25">
      <c r="B6658" s="17">
        <v>8086</v>
      </c>
      <c r="C6658" s="17" t="s">
        <v>1189</v>
      </c>
      <c r="D6658" s="18">
        <v>719</v>
      </c>
      <c r="F6658" s="4"/>
    </row>
    <row r="6659" spans="2:6" ht="15" x14ac:dyDescent="0.25">
      <c r="B6659" s="17">
        <v>8087</v>
      </c>
      <c r="C6659" s="17" t="s">
        <v>1188</v>
      </c>
      <c r="D6659" s="18">
        <v>689</v>
      </c>
      <c r="F6659" s="4"/>
    </row>
    <row r="6660" spans="2:6" ht="15" x14ac:dyDescent="0.25">
      <c r="B6660" s="17">
        <v>8088</v>
      </c>
      <c r="C6660" s="17" t="s">
        <v>1187</v>
      </c>
      <c r="D6660" s="18">
        <v>682</v>
      </c>
      <c r="F6660" s="4"/>
    </row>
    <row r="6661" spans="2:6" ht="15" x14ac:dyDescent="0.25">
      <c r="B6661" s="17">
        <v>8089</v>
      </c>
      <c r="C6661" s="17" t="s">
        <v>1186</v>
      </c>
      <c r="D6661" s="18">
        <v>689</v>
      </c>
      <c r="F6661" s="4"/>
    </row>
    <row r="6662" spans="2:6" ht="15" x14ac:dyDescent="0.25">
      <c r="B6662" s="17">
        <v>8090</v>
      </c>
      <c r="C6662" s="17" t="s">
        <v>1185</v>
      </c>
      <c r="D6662" s="18">
        <v>742</v>
      </c>
      <c r="F6662" s="4"/>
    </row>
    <row r="6663" spans="2:6" ht="15" x14ac:dyDescent="0.25">
      <c r="B6663" s="17">
        <v>8091</v>
      </c>
      <c r="C6663" s="17" t="s">
        <v>1184</v>
      </c>
      <c r="D6663" s="18">
        <v>676</v>
      </c>
      <c r="F6663" s="4"/>
    </row>
    <row r="6664" spans="2:6" ht="15" x14ac:dyDescent="0.25">
      <c r="B6664" s="17">
        <v>8092</v>
      </c>
      <c r="C6664" s="17" t="s">
        <v>1183</v>
      </c>
      <c r="D6664" s="18">
        <v>664</v>
      </c>
      <c r="F6664" s="4"/>
    </row>
    <row r="6665" spans="2:6" ht="15" x14ac:dyDescent="0.25">
      <c r="B6665" s="17">
        <v>8093</v>
      </c>
      <c r="C6665" s="17" t="s">
        <v>1182</v>
      </c>
      <c r="D6665" s="18">
        <v>686</v>
      </c>
      <c r="F6665" s="4"/>
    </row>
    <row r="6666" spans="2:6" ht="15" x14ac:dyDescent="0.25">
      <c r="B6666" s="17">
        <v>8094</v>
      </c>
      <c r="C6666" s="17" t="s">
        <v>1181</v>
      </c>
      <c r="D6666" s="18">
        <v>692</v>
      </c>
      <c r="F6666" s="4"/>
    </row>
    <row r="6667" spans="2:6" ht="15" x14ac:dyDescent="0.25">
      <c r="B6667" s="17">
        <v>8095</v>
      </c>
      <c r="C6667" s="17" t="s">
        <v>1180</v>
      </c>
      <c r="D6667" s="18">
        <v>671</v>
      </c>
      <c r="F6667" s="4"/>
    </row>
    <row r="6668" spans="2:6" ht="15" x14ac:dyDescent="0.25">
      <c r="B6668" s="17">
        <v>8096</v>
      </c>
      <c r="C6668" s="17" t="s">
        <v>1179</v>
      </c>
      <c r="D6668" s="18">
        <v>705</v>
      </c>
      <c r="F6668" s="4"/>
    </row>
    <row r="6669" spans="2:6" ht="15" x14ac:dyDescent="0.25">
      <c r="B6669" s="17">
        <v>8097</v>
      </c>
      <c r="C6669" s="17" t="s">
        <v>1178</v>
      </c>
      <c r="D6669" s="18">
        <v>709</v>
      </c>
      <c r="F6669" s="4"/>
    </row>
    <row r="6670" spans="2:6" ht="15" x14ac:dyDescent="0.25">
      <c r="B6670" s="17">
        <v>8098</v>
      </c>
      <c r="C6670" s="17" t="s">
        <v>1177</v>
      </c>
      <c r="D6670" s="18">
        <v>723</v>
      </c>
      <c r="F6670" s="4"/>
    </row>
    <row r="6671" spans="2:6" ht="15" x14ac:dyDescent="0.25">
      <c r="B6671" s="17">
        <v>8099</v>
      </c>
      <c r="C6671" s="17" t="s">
        <v>1176</v>
      </c>
      <c r="D6671" s="18">
        <v>728</v>
      </c>
      <c r="F6671" s="4"/>
    </row>
    <row r="6672" spans="2:6" ht="15" x14ac:dyDescent="0.25">
      <c r="B6672" s="17">
        <v>8100</v>
      </c>
      <c r="C6672" s="17" t="s">
        <v>1175</v>
      </c>
      <c r="D6672" s="18">
        <v>743</v>
      </c>
      <c r="F6672" s="4"/>
    </row>
    <row r="6673" spans="2:6" ht="15" x14ac:dyDescent="0.25">
      <c r="B6673" s="17">
        <v>8101</v>
      </c>
      <c r="C6673" s="17" t="s">
        <v>1174</v>
      </c>
      <c r="D6673" s="18">
        <v>750</v>
      </c>
      <c r="F6673" s="4"/>
    </row>
    <row r="6674" spans="2:6" ht="15" x14ac:dyDescent="0.25">
      <c r="B6674" s="17">
        <v>8102</v>
      </c>
      <c r="C6674" s="17" t="s">
        <v>1173</v>
      </c>
      <c r="D6674" s="18">
        <v>734</v>
      </c>
      <c r="F6674" s="4"/>
    </row>
    <row r="6675" spans="2:6" ht="15" x14ac:dyDescent="0.25">
      <c r="B6675" s="17">
        <v>8103</v>
      </c>
      <c r="C6675" s="17" t="s">
        <v>1172</v>
      </c>
      <c r="D6675" s="18">
        <v>743</v>
      </c>
      <c r="F6675" s="4"/>
    </row>
    <row r="6676" spans="2:6" ht="15" x14ac:dyDescent="0.25">
      <c r="B6676" s="17">
        <v>8104</v>
      </c>
      <c r="C6676" s="17" t="s">
        <v>1171</v>
      </c>
      <c r="D6676" s="18">
        <v>744</v>
      </c>
      <c r="F6676" s="4"/>
    </row>
    <row r="6677" spans="2:6" ht="15" x14ac:dyDescent="0.25">
      <c r="B6677" s="17">
        <v>8105</v>
      </c>
      <c r="C6677" s="17" t="s">
        <v>1170</v>
      </c>
      <c r="D6677" s="18">
        <v>686</v>
      </c>
      <c r="F6677" s="4"/>
    </row>
    <row r="6678" spans="2:6" ht="15" x14ac:dyDescent="0.25">
      <c r="B6678" s="17">
        <v>8106</v>
      </c>
      <c r="C6678" s="17" t="s">
        <v>1169</v>
      </c>
      <c r="D6678" s="18">
        <v>725</v>
      </c>
      <c r="F6678" s="4"/>
    </row>
    <row r="6679" spans="2:6" ht="15" x14ac:dyDescent="0.25">
      <c r="B6679" s="17">
        <v>8107</v>
      </c>
      <c r="C6679" s="17" t="s">
        <v>1168</v>
      </c>
      <c r="D6679" s="18">
        <v>731</v>
      </c>
      <c r="F6679" s="4"/>
    </row>
    <row r="6680" spans="2:6" ht="15" x14ac:dyDescent="0.25">
      <c r="B6680" s="17">
        <v>8108</v>
      </c>
      <c r="C6680" s="17" t="s">
        <v>1167</v>
      </c>
      <c r="D6680" s="18">
        <v>698</v>
      </c>
      <c r="F6680" s="4"/>
    </row>
    <row r="6681" spans="2:6" ht="15" x14ac:dyDescent="0.25">
      <c r="B6681" s="17">
        <v>8109</v>
      </c>
      <c r="C6681" s="17" t="s">
        <v>1166</v>
      </c>
      <c r="D6681" s="18">
        <v>700</v>
      </c>
      <c r="F6681" s="4"/>
    </row>
    <row r="6682" spans="2:6" ht="15" x14ac:dyDescent="0.25">
      <c r="B6682" s="17">
        <v>8110</v>
      </c>
      <c r="C6682" s="17" t="s">
        <v>488</v>
      </c>
      <c r="D6682" s="18">
        <v>732</v>
      </c>
      <c r="F6682" s="4"/>
    </row>
    <row r="6683" spans="2:6" ht="15" x14ac:dyDescent="0.25">
      <c r="B6683" s="17">
        <v>8111</v>
      </c>
      <c r="C6683" s="17" t="s">
        <v>1165</v>
      </c>
      <c r="D6683" s="18">
        <v>717</v>
      </c>
      <c r="F6683" s="4"/>
    </row>
    <row r="6684" spans="2:6" ht="15" x14ac:dyDescent="0.25">
      <c r="B6684" s="17">
        <v>8112</v>
      </c>
      <c r="C6684" s="17" t="s">
        <v>1164</v>
      </c>
      <c r="D6684" s="18">
        <v>761</v>
      </c>
      <c r="F6684" s="4"/>
    </row>
    <row r="6685" spans="2:6" ht="15" x14ac:dyDescent="0.25">
      <c r="B6685" s="17">
        <v>8113</v>
      </c>
      <c r="C6685" s="17" t="s">
        <v>210</v>
      </c>
      <c r="D6685" s="18">
        <v>773</v>
      </c>
      <c r="F6685" s="4"/>
    </row>
    <row r="6686" spans="2:6" ht="15" x14ac:dyDescent="0.25">
      <c r="B6686" s="17">
        <v>8114</v>
      </c>
      <c r="C6686" s="17" t="s">
        <v>1163</v>
      </c>
      <c r="D6686" s="18">
        <v>773</v>
      </c>
      <c r="F6686" s="4"/>
    </row>
    <row r="6687" spans="2:6" ht="15" x14ac:dyDescent="0.25">
      <c r="B6687" s="17">
        <v>8115</v>
      </c>
      <c r="C6687" s="17" t="s">
        <v>1086</v>
      </c>
      <c r="D6687" s="18">
        <v>811</v>
      </c>
      <c r="F6687" s="4"/>
    </row>
    <row r="6688" spans="2:6" ht="15" x14ac:dyDescent="0.25">
      <c r="B6688" s="17">
        <v>8116</v>
      </c>
      <c r="C6688" s="17" t="s">
        <v>1162</v>
      </c>
      <c r="D6688" s="18">
        <v>783</v>
      </c>
      <c r="F6688" s="4"/>
    </row>
    <row r="6689" spans="2:6" ht="15" x14ac:dyDescent="0.25">
      <c r="B6689" s="17">
        <v>8117</v>
      </c>
      <c r="C6689" s="17" t="s">
        <v>1161</v>
      </c>
      <c r="D6689" s="18">
        <v>761</v>
      </c>
      <c r="F6689" s="4"/>
    </row>
    <row r="6690" spans="2:6" ht="15" x14ac:dyDescent="0.25">
      <c r="B6690" s="17">
        <v>8118</v>
      </c>
      <c r="C6690" s="17" t="s">
        <v>1160</v>
      </c>
      <c r="D6690" s="18">
        <v>792</v>
      </c>
      <c r="F6690" s="4"/>
    </row>
    <row r="6691" spans="2:6" ht="15" x14ac:dyDescent="0.25">
      <c r="B6691" s="17">
        <v>8119</v>
      </c>
      <c r="C6691" s="17" t="s">
        <v>1159</v>
      </c>
      <c r="D6691" s="18">
        <v>762</v>
      </c>
      <c r="F6691" s="4"/>
    </row>
    <row r="6692" spans="2:6" ht="15" x14ac:dyDescent="0.25">
      <c r="B6692" s="17">
        <v>8120</v>
      </c>
      <c r="C6692" s="17" t="s">
        <v>1158</v>
      </c>
      <c r="D6692" s="18">
        <v>800</v>
      </c>
      <c r="F6692" s="4"/>
    </row>
    <row r="6693" spans="2:6" ht="15" x14ac:dyDescent="0.25">
      <c r="B6693" s="17">
        <v>8151</v>
      </c>
      <c r="C6693" s="17" t="s">
        <v>1157</v>
      </c>
      <c r="D6693" s="18">
        <v>702</v>
      </c>
      <c r="F6693" s="4"/>
    </row>
    <row r="6694" spans="2:6" ht="15" x14ac:dyDescent="0.25">
      <c r="B6694" s="17">
        <v>8152</v>
      </c>
      <c r="C6694" s="17" t="s">
        <v>1156</v>
      </c>
      <c r="D6694" s="18">
        <v>676</v>
      </c>
      <c r="F6694" s="4"/>
    </row>
    <row r="6695" spans="2:6" ht="15" x14ac:dyDescent="0.25">
      <c r="B6695" s="17">
        <v>8153</v>
      </c>
      <c r="C6695" s="17" t="s">
        <v>1155</v>
      </c>
      <c r="D6695" s="18">
        <v>654</v>
      </c>
      <c r="F6695" s="4"/>
    </row>
    <row r="6696" spans="2:6" ht="15" x14ac:dyDescent="0.25">
      <c r="B6696" s="17">
        <v>8154</v>
      </c>
      <c r="C6696" s="17" t="s">
        <v>1154</v>
      </c>
      <c r="D6696" s="18">
        <v>677</v>
      </c>
      <c r="F6696" s="4"/>
    </row>
    <row r="6697" spans="2:6" ht="15" x14ac:dyDescent="0.25">
      <c r="B6697" s="17">
        <v>8155</v>
      </c>
      <c r="C6697" s="17" t="s">
        <v>1153</v>
      </c>
      <c r="D6697" s="18">
        <v>656</v>
      </c>
      <c r="F6697" s="4"/>
    </row>
    <row r="6698" spans="2:6" ht="15" x14ac:dyDescent="0.25">
      <c r="B6698" s="17">
        <v>8156</v>
      </c>
      <c r="C6698" s="17" t="s">
        <v>1152</v>
      </c>
      <c r="D6698" s="18">
        <v>670</v>
      </c>
      <c r="F6698" s="4"/>
    </row>
    <row r="6699" spans="2:6" ht="15" x14ac:dyDescent="0.25">
      <c r="B6699" s="17">
        <v>8157</v>
      </c>
      <c r="C6699" s="17" t="s">
        <v>1151</v>
      </c>
      <c r="D6699" s="18">
        <v>675</v>
      </c>
      <c r="F6699" s="4"/>
    </row>
    <row r="6700" spans="2:6" ht="15" x14ac:dyDescent="0.25">
      <c r="B6700" s="17">
        <v>8158</v>
      </c>
      <c r="C6700" s="17" t="s">
        <v>1150</v>
      </c>
      <c r="D6700" s="18">
        <v>668</v>
      </c>
      <c r="F6700" s="4"/>
    </row>
    <row r="6701" spans="2:6" ht="15" x14ac:dyDescent="0.25">
      <c r="B6701" s="17">
        <v>8159</v>
      </c>
      <c r="C6701" s="17" t="s">
        <v>1149</v>
      </c>
      <c r="D6701" s="18">
        <v>668</v>
      </c>
      <c r="F6701" s="4"/>
    </row>
    <row r="6702" spans="2:6" ht="15" x14ac:dyDescent="0.25">
      <c r="B6702" s="17">
        <v>8160</v>
      </c>
      <c r="C6702" s="17" t="s">
        <v>1148</v>
      </c>
      <c r="D6702" s="18">
        <v>690</v>
      </c>
      <c r="F6702" s="4"/>
    </row>
    <row r="6703" spans="2:6" ht="15" x14ac:dyDescent="0.25">
      <c r="B6703" s="17">
        <v>8161</v>
      </c>
      <c r="C6703" s="17" t="s">
        <v>1147</v>
      </c>
      <c r="D6703" s="18">
        <v>683</v>
      </c>
      <c r="F6703" s="4"/>
    </row>
    <row r="6704" spans="2:6" ht="15" x14ac:dyDescent="0.25">
      <c r="B6704" s="17">
        <v>8162</v>
      </c>
      <c r="C6704" s="17" t="s">
        <v>1146</v>
      </c>
      <c r="D6704" s="18">
        <v>707</v>
      </c>
      <c r="F6704" s="4"/>
    </row>
    <row r="6705" spans="2:6" ht="15" x14ac:dyDescent="0.25">
      <c r="B6705" s="17">
        <v>8163</v>
      </c>
      <c r="C6705" s="17" t="s">
        <v>1145</v>
      </c>
      <c r="D6705" s="18">
        <v>691</v>
      </c>
      <c r="F6705" s="4"/>
    </row>
    <row r="6706" spans="2:6" ht="15" x14ac:dyDescent="0.25">
      <c r="B6706" s="17">
        <v>8164</v>
      </c>
      <c r="C6706" s="17" t="s">
        <v>1144</v>
      </c>
      <c r="D6706" s="18">
        <v>700</v>
      </c>
      <c r="F6706" s="4"/>
    </row>
    <row r="6707" spans="2:6" ht="15" x14ac:dyDescent="0.25">
      <c r="B6707" s="17">
        <v>8165</v>
      </c>
      <c r="C6707" s="17" t="s">
        <v>1143</v>
      </c>
      <c r="D6707" s="18">
        <v>701</v>
      </c>
      <c r="F6707" s="4"/>
    </row>
    <row r="6708" spans="2:6" ht="15" x14ac:dyDescent="0.25">
      <c r="B6708" s="17">
        <v>8166</v>
      </c>
      <c r="C6708" s="17" t="s">
        <v>1142</v>
      </c>
      <c r="D6708" s="18">
        <v>709</v>
      </c>
      <c r="F6708" s="4"/>
    </row>
    <row r="6709" spans="2:6" ht="15" x14ac:dyDescent="0.25">
      <c r="B6709" s="17">
        <v>8167</v>
      </c>
      <c r="C6709" s="17" t="s">
        <v>1141</v>
      </c>
      <c r="D6709" s="18">
        <v>723</v>
      </c>
      <c r="F6709" s="4"/>
    </row>
    <row r="6710" spans="2:6" ht="15" x14ac:dyDescent="0.25">
      <c r="B6710" s="17">
        <v>8168</v>
      </c>
      <c r="C6710" s="17" t="s">
        <v>1140</v>
      </c>
      <c r="D6710" s="18">
        <v>723</v>
      </c>
      <c r="F6710" s="4"/>
    </row>
    <row r="6711" spans="2:6" ht="15" x14ac:dyDescent="0.25">
      <c r="B6711" s="17">
        <v>8169</v>
      </c>
      <c r="C6711" s="17" t="s">
        <v>107</v>
      </c>
      <c r="D6711" s="18">
        <v>700</v>
      </c>
      <c r="F6711" s="4"/>
    </row>
    <row r="6712" spans="2:6" ht="15" x14ac:dyDescent="0.25">
      <c r="B6712" s="17">
        <v>8170</v>
      </c>
      <c r="C6712" s="17" t="s">
        <v>1139</v>
      </c>
      <c r="D6712" s="18">
        <v>757</v>
      </c>
      <c r="F6712" s="4"/>
    </row>
    <row r="6713" spans="2:6" ht="15" x14ac:dyDescent="0.25">
      <c r="B6713" s="17">
        <v>8171</v>
      </c>
      <c r="C6713" s="17" t="s">
        <v>1138</v>
      </c>
      <c r="D6713" s="18">
        <v>761</v>
      </c>
      <c r="F6713" s="4"/>
    </row>
    <row r="6714" spans="2:6" ht="15" x14ac:dyDescent="0.25">
      <c r="B6714" s="17">
        <v>8172</v>
      </c>
      <c r="C6714" s="17" t="s">
        <v>1137</v>
      </c>
      <c r="D6714" s="18">
        <v>790</v>
      </c>
      <c r="F6714" s="4"/>
    </row>
    <row r="6715" spans="2:6" ht="15" x14ac:dyDescent="0.25">
      <c r="B6715" s="17">
        <v>8173</v>
      </c>
      <c r="C6715" s="17" t="s">
        <v>1136</v>
      </c>
      <c r="D6715" s="18">
        <v>683</v>
      </c>
      <c r="F6715" s="4"/>
    </row>
    <row r="6716" spans="2:6" ht="15" x14ac:dyDescent="0.25">
      <c r="B6716" s="17">
        <v>8174</v>
      </c>
      <c r="C6716" s="17" t="s">
        <v>1135</v>
      </c>
      <c r="D6716" s="18">
        <v>693</v>
      </c>
      <c r="F6716" s="4"/>
    </row>
    <row r="6717" spans="2:6" ht="15" x14ac:dyDescent="0.25">
      <c r="B6717" s="17">
        <v>8175</v>
      </c>
      <c r="C6717" s="17" t="s">
        <v>1134</v>
      </c>
      <c r="D6717" s="18">
        <v>705</v>
      </c>
      <c r="F6717" s="4"/>
    </row>
    <row r="6718" spans="2:6" ht="15" x14ac:dyDescent="0.25">
      <c r="B6718" s="17">
        <v>8176</v>
      </c>
      <c r="C6718" s="17" t="s">
        <v>1133</v>
      </c>
      <c r="D6718" s="18">
        <v>692</v>
      </c>
      <c r="F6718" s="4"/>
    </row>
    <row r="6719" spans="2:6" ht="15" x14ac:dyDescent="0.25">
      <c r="B6719" s="17">
        <v>8177</v>
      </c>
      <c r="C6719" s="17" t="s">
        <v>1132</v>
      </c>
      <c r="D6719" s="18">
        <v>735</v>
      </c>
      <c r="F6719" s="4"/>
    </row>
    <row r="6720" spans="2:6" ht="15" x14ac:dyDescent="0.25">
      <c r="B6720" s="17">
        <v>8178</v>
      </c>
      <c r="C6720" s="17" t="s">
        <v>903</v>
      </c>
      <c r="D6720" s="18">
        <v>729</v>
      </c>
      <c r="F6720" s="4"/>
    </row>
    <row r="6721" spans="2:6" ht="15" x14ac:dyDescent="0.25">
      <c r="B6721" s="17">
        <v>8179</v>
      </c>
      <c r="C6721" s="17" t="s">
        <v>1131</v>
      </c>
      <c r="D6721" s="18">
        <v>756</v>
      </c>
      <c r="F6721" s="4"/>
    </row>
    <row r="6722" spans="2:6" ht="15" x14ac:dyDescent="0.25">
      <c r="B6722" s="17">
        <v>8180</v>
      </c>
      <c r="C6722" s="17" t="s">
        <v>1130</v>
      </c>
      <c r="D6722" s="18">
        <v>798</v>
      </c>
      <c r="F6722" s="4"/>
    </row>
    <row r="6723" spans="2:6" ht="15" x14ac:dyDescent="0.25">
      <c r="B6723" s="17">
        <v>8181</v>
      </c>
      <c r="C6723" s="17" t="s">
        <v>1129</v>
      </c>
      <c r="D6723" s="18">
        <v>716</v>
      </c>
      <c r="F6723" s="4"/>
    </row>
    <row r="6724" spans="2:6" ht="15" x14ac:dyDescent="0.25">
      <c r="B6724" s="17">
        <v>8182</v>
      </c>
      <c r="C6724" s="17" t="s">
        <v>1128</v>
      </c>
      <c r="D6724" s="18">
        <v>721</v>
      </c>
      <c r="F6724" s="4"/>
    </row>
    <row r="6725" spans="2:6" ht="15" x14ac:dyDescent="0.25">
      <c r="B6725" s="17">
        <v>8183</v>
      </c>
      <c r="C6725" s="17" t="s">
        <v>1127</v>
      </c>
      <c r="D6725" s="18">
        <v>698</v>
      </c>
      <c r="F6725" s="4"/>
    </row>
    <row r="6726" spans="2:6" ht="15" x14ac:dyDescent="0.25">
      <c r="B6726" s="17">
        <v>8184</v>
      </c>
      <c r="C6726" s="17" t="s">
        <v>1126</v>
      </c>
      <c r="D6726" s="18">
        <v>735</v>
      </c>
      <c r="F6726" s="4"/>
    </row>
    <row r="6727" spans="2:6" ht="15" x14ac:dyDescent="0.25">
      <c r="B6727" s="17">
        <v>8185</v>
      </c>
      <c r="C6727" s="17" t="s">
        <v>1125</v>
      </c>
      <c r="D6727" s="18">
        <v>699</v>
      </c>
      <c r="F6727" s="4"/>
    </row>
    <row r="6728" spans="2:6" ht="15" x14ac:dyDescent="0.25">
      <c r="B6728" s="17">
        <v>8186</v>
      </c>
      <c r="C6728" s="17" t="s">
        <v>1124</v>
      </c>
      <c r="D6728" s="18">
        <v>738</v>
      </c>
      <c r="F6728" s="4"/>
    </row>
    <row r="6729" spans="2:6" ht="15" x14ac:dyDescent="0.25">
      <c r="B6729" s="17">
        <v>8187</v>
      </c>
      <c r="C6729" s="17" t="s">
        <v>1123</v>
      </c>
      <c r="D6729" s="18">
        <v>740</v>
      </c>
      <c r="F6729" s="4"/>
    </row>
    <row r="6730" spans="2:6" ht="15" x14ac:dyDescent="0.25">
      <c r="B6730" s="17">
        <v>8188</v>
      </c>
      <c r="C6730" s="17" t="s">
        <v>1122</v>
      </c>
      <c r="D6730" s="18">
        <v>784</v>
      </c>
      <c r="F6730" s="4"/>
    </row>
    <row r="6731" spans="2:6" ht="15" x14ac:dyDescent="0.25">
      <c r="B6731" s="17">
        <v>8189</v>
      </c>
      <c r="C6731" s="17" t="s">
        <v>1121</v>
      </c>
      <c r="D6731" s="18">
        <v>764</v>
      </c>
      <c r="F6731" s="4"/>
    </row>
    <row r="6732" spans="2:6" ht="15" x14ac:dyDescent="0.25">
      <c r="B6732" s="17">
        <v>8190</v>
      </c>
      <c r="C6732" s="17" t="s">
        <v>1120</v>
      </c>
      <c r="D6732" s="18">
        <v>793</v>
      </c>
      <c r="F6732" s="4"/>
    </row>
    <row r="6733" spans="2:6" ht="15" x14ac:dyDescent="0.25">
      <c r="B6733" s="17">
        <v>8191</v>
      </c>
      <c r="C6733" s="17" t="s">
        <v>1119</v>
      </c>
      <c r="D6733" s="18">
        <v>727</v>
      </c>
      <c r="F6733" s="4"/>
    </row>
    <row r="6734" spans="2:6" ht="15" x14ac:dyDescent="0.25">
      <c r="B6734" s="17">
        <v>8192</v>
      </c>
      <c r="C6734" s="17" t="s">
        <v>1118</v>
      </c>
      <c r="D6734" s="18">
        <v>733</v>
      </c>
      <c r="F6734" s="4"/>
    </row>
    <row r="6735" spans="2:6" ht="15" x14ac:dyDescent="0.25">
      <c r="B6735" s="17">
        <v>8193</v>
      </c>
      <c r="C6735" s="17" t="s">
        <v>1117</v>
      </c>
      <c r="D6735" s="18">
        <v>752</v>
      </c>
      <c r="F6735" s="4"/>
    </row>
    <row r="6736" spans="2:6" ht="15" x14ac:dyDescent="0.25">
      <c r="B6736" s="17">
        <v>8194</v>
      </c>
      <c r="C6736" s="17" t="s">
        <v>1116</v>
      </c>
      <c r="D6736" s="18">
        <v>748</v>
      </c>
      <c r="F6736" s="4"/>
    </row>
    <row r="6737" spans="2:6" ht="15" x14ac:dyDescent="0.25">
      <c r="B6737" s="17">
        <v>8195</v>
      </c>
      <c r="C6737" s="17" t="s">
        <v>712</v>
      </c>
      <c r="D6737" s="18">
        <v>795</v>
      </c>
      <c r="F6737" s="4"/>
    </row>
    <row r="6738" spans="2:6" ht="15" x14ac:dyDescent="0.25">
      <c r="B6738" s="17">
        <v>8196</v>
      </c>
      <c r="C6738" s="17" t="s">
        <v>1115</v>
      </c>
      <c r="D6738" s="18">
        <v>839</v>
      </c>
      <c r="F6738" s="4"/>
    </row>
    <row r="6739" spans="2:6" ht="15" x14ac:dyDescent="0.25">
      <c r="B6739" s="17">
        <v>8197</v>
      </c>
      <c r="C6739" s="17" t="s">
        <v>1114</v>
      </c>
      <c r="D6739" s="18">
        <v>832</v>
      </c>
      <c r="F6739" s="4"/>
    </row>
    <row r="6740" spans="2:6" ht="15" x14ac:dyDescent="0.25">
      <c r="B6740" s="17">
        <v>8198</v>
      </c>
      <c r="C6740" s="17" t="s">
        <v>1113</v>
      </c>
      <c r="D6740" s="18">
        <v>842</v>
      </c>
      <c r="F6740" s="4"/>
    </row>
    <row r="6741" spans="2:6" ht="15" x14ac:dyDescent="0.25">
      <c r="B6741" s="17">
        <v>8199</v>
      </c>
      <c r="C6741" s="17" t="s">
        <v>1112</v>
      </c>
      <c r="D6741" s="18">
        <v>786</v>
      </c>
      <c r="F6741" s="4"/>
    </row>
    <row r="6742" spans="2:6" ht="15" x14ac:dyDescent="0.25">
      <c r="B6742" s="17">
        <v>8200</v>
      </c>
      <c r="C6742" s="17" t="s">
        <v>1111</v>
      </c>
      <c r="D6742" s="18">
        <v>849</v>
      </c>
      <c r="F6742" s="4"/>
    </row>
    <row r="6743" spans="2:6" ht="15" x14ac:dyDescent="0.25">
      <c r="B6743" s="17">
        <v>8201</v>
      </c>
      <c r="C6743" s="17" t="s">
        <v>1110</v>
      </c>
      <c r="D6743" s="18">
        <v>872</v>
      </c>
      <c r="F6743" s="4"/>
    </row>
    <row r="6744" spans="2:6" ht="15" x14ac:dyDescent="0.25">
      <c r="B6744" s="17">
        <v>8202</v>
      </c>
      <c r="C6744" s="17" t="s">
        <v>1109</v>
      </c>
      <c r="D6744" s="18">
        <v>865</v>
      </c>
      <c r="F6744" s="4"/>
    </row>
    <row r="6745" spans="2:6" ht="15" x14ac:dyDescent="0.25">
      <c r="B6745" s="17">
        <v>8203</v>
      </c>
      <c r="C6745" s="17" t="s">
        <v>1108</v>
      </c>
      <c r="D6745" s="18">
        <v>819</v>
      </c>
      <c r="F6745" s="4"/>
    </row>
    <row r="6746" spans="2:6" ht="15" x14ac:dyDescent="0.25">
      <c r="B6746" s="17">
        <v>8204</v>
      </c>
      <c r="C6746" s="17" t="s">
        <v>1107</v>
      </c>
      <c r="D6746" s="18">
        <v>829</v>
      </c>
      <c r="F6746" s="4"/>
    </row>
    <row r="6747" spans="2:6" ht="15" x14ac:dyDescent="0.25">
      <c r="B6747" s="17">
        <v>8205</v>
      </c>
      <c r="C6747" s="17" t="s">
        <v>1106</v>
      </c>
      <c r="D6747" s="18">
        <v>860</v>
      </c>
      <c r="F6747" s="4"/>
    </row>
    <row r="6748" spans="2:6" ht="15" x14ac:dyDescent="0.25">
      <c r="B6748" s="17">
        <v>8206</v>
      </c>
      <c r="C6748" s="17" t="s">
        <v>1105</v>
      </c>
      <c r="D6748" s="18">
        <v>870</v>
      </c>
      <c r="F6748" s="4"/>
    </row>
    <row r="6749" spans="2:6" ht="15" x14ac:dyDescent="0.25">
      <c r="B6749" s="17">
        <v>8207</v>
      </c>
      <c r="C6749" s="17" t="s">
        <v>1104</v>
      </c>
      <c r="D6749" s="18">
        <v>884</v>
      </c>
      <c r="F6749" s="4"/>
    </row>
    <row r="6750" spans="2:6" ht="15" x14ac:dyDescent="0.25">
      <c r="B6750" s="17">
        <v>8208</v>
      </c>
      <c r="C6750" s="17" t="s">
        <v>1103</v>
      </c>
      <c r="D6750" s="18">
        <v>799</v>
      </c>
      <c r="F6750" s="4"/>
    </row>
    <row r="6751" spans="2:6" ht="15" x14ac:dyDescent="0.25">
      <c r="B6751" s="17">
        <v>8209</v>
      </c>
      <c r="C6751" s="17" t="s">
        <v>1102</v>
      </c>
      <c r="D6751" s="18">
        <v>804</v>
      </c>
      <c r="F6751" s="4"/>
    </row>
    <row r="6752" spans="2:6" ht="15" x14ac:dyDescent="0.25">
      <c r="B6752" s="17">
        <v>8210</v>
      </c>
      <c r="C6752" s="17" t="s">
        <v>1101</v>
      </c>
      <c r="D6752" s="18">
        <v>821</v>
      </c>
      <c r="F6752" s="4"/>
    </row>
    <row r="6753" spans="2:6" ht="15" x14ac:dyDescent="0.25">
      <c r="B6753" s="17">
        <v>8211</v>
      </c>
      <c r="C6753" s="17" t="s">
        <v>1100</v>
      </c>
      <c r="D6753" s="18">
        <v>852</v>
      </c>
      <c r="F6753" s="4"/>
    </row>
    <row r="6754" spans="2:6" ht="15" x14ac:dyDescent="0.25">
      <c r="B6754" s="17">
        <v>8212</v>
      </c>
      <c r="C6754" s="17" t="s">
        <v>1099</v>
      </c>
      <c r="D6754" s="18">
        <v>841</v>
      </c>
      <c r="F6754" s="4"/>
    </row>
    <row r="6755" spans="2:6" ht="15" x14ac:dyDescent="0.25">
      <c r="B6755" s="17">
        <v>8213</v>
      </c>
      <c r="C6755" s="17" t="s">
        <v>1098</v>
      </c>
      <c r="D6755" s="18">
        <v>869</v>
      </c>
      <c r="F6755" s="4"/>
    </row>
    <row r="6756" spans="2:6" ht="15" x14ac:dyDescent="0.25">
      <c r="B6756" s="17">
        <v>8214</v>
      </c>
      <c r="C6756" s="17" t="s">
        <v>1097</v>
      </c>
      <c r="D6756" s="18">
        <v>828</v>
      </c>
      <c r="F6756" s="4"/>
    </row>
    <row r="6757" spans="2:6" ht="15" x14ac:dyDescent="0.25">
      <c r="B6757" s="17">
        <v>8215</v>
      </c>
      <c r="C6757" s="17" t="s">
        <v>1096</v>
      </c>
      <c r="D6757" s="18">
        <v>861</v>
      </c>
      <c r="F6757" s="4"/>
    </row>
    <row r="6758" spans="2:6" ht="15" x14ac:dyDescent="0.25">
      <c r="B6758" s="17">
        <v>8216</v>
      </c>
      <c r="C6758" s="17" t="s">
        <v>1095</v>
      </c>
      <c r="D6758" s="18">
        <v>840</v>
      </c>
      <c r="F6758" s="4"/>
    </row>
    <row r="6759" spans="2:6" ht="15" x14ac:dyDescent="0.25">
      <c r="B6759" s="17">
        <v>8217</v>
      </c>
      <c r="C6759" s="17" t="s">
        <v>1094</v>
      </c>
      <c r="D6759" s="18">
        <v>836</v>
      </c>
      <c r="F6759" s="4"/>
    </row>
    <row r="6760" spans="2:6" ht="15" x14ac:dyDescent="0.25">
      <c r="B6760" s="17">
        <v>8218</v>
      </c>
      <c r="C6760" s="17" t="s">
        <v>1093</v>
      </c>
      <c r="D6760" s="18">
        <v>867</v>
      </c>
      <c r="F6760" s="4"/>
    </row>
    <row r="6761" spans="2:6" ht="15" x14ac:dyDescent="0.25">
      <c r="B6761" s="17">
        <v>8219</v>
      </c>
      <c r="C6761" s="17" t="s">
        <v>1092</v>
      </c>
      <c r="D6761" s="18">
        <v>727</v>
      </c>
      <c r="F6761" s="4"/>
    </row>
    <row r="6762" spans="2:6" ht="15" x14ac:dyDescent="0.25">
      <c r="B6762" s="17">
        <v>8220</v>
      </c>
      <c r="C6762" s="17" t="s">
        <v>1091</v>
      </c>
      <c r="D6762" s="18">
        <v>686</v>
      </c>
      <c r="F6762" s="4"/>
    </row>
    <row r="6763" spans="2:6" ht="15" x14ac:dyDescent="0.25">
      <c r="B6763" s="17">
        <v>8221</v>
      </c>
      <c r="C6763" s="17" t="s">
        <v>1090</v>
      </c>
      <c r="D6763" s="18">
        <v>740</v>
      </c>
      <c r="F6763" s="4"/>
    </row>
    <row r="6764" spans="2:6" ht="15" x14ac:dyDescent="0.25">
      <c r="B6764" s="17">
        <v>8222</v>
      </c>
      <c r="C6764" s="17" t="s">
        <v>1089</v>
      </c>
      <c r="D6764" s="18">
        <v>792</v>
      </c>
      <c r="F6764" s="4"/>
    </row>
    <row r="6765" spans="2:6" ht="15" x14ac:dyDescent="0.25">
      <c r="B6765" s="17">
        <v>8223</v>
      </c>
      <c r="C6765" s="17" t="s">
        <v>1088</v>
      </c>
      <c r="D6765" s="18">
        <v>772</v>
      </c>
      <c r="F6765" s="4"/>
    </row>
    <row r="6766" spans="2:6" ht="15" x14ac:dyDescent="0.25">
      <c r="B6766" s="17">
        <v>8224</v>
      </c>
      <c r="C6766" s="17" t="s">
        <v>1087</v>
      </c>
      <c r="D6766" s="18">
        <v>781</v>
      </c>
      <c r="F6766" s="4"/>
    </row>
    <row r="6767" spans="2:6" ht="15" x14ac:dyDescent="0.25">
      <c r="B6767" s="17">
        <v>8225</v>
      </c>
      <c r="C6767" s="17" t="s">
        <v>1086</v>
      </c>
      <c r="D6767" s="18">
        <v>804</v>
      </c>
      <c r="F6767" s="4"/>
    </row>
    <row r="6768" spans="2:6" ht="15" x14ac:dyDescent="0.25">
      <c r="B6768" s="17">
        <v>8226</v>
      </c>
      <c r="C6768" s="17" t="s">
        <v>1085</v>
      </c>
      <c r="D6768" s="18">
        <v>860</v>
      </c>
      <c r="F6768" s="4"/>
    </row>
    <row r="6769" spans="2:6" ht="15" x14ac:dyDescent="0.25">
      <c r="B6769" s="17">
        <v>8227</v>
      </c>
      <c r="C6769" s="17" t="s">
        <v>1084</v>
      </c>
      <c r="D6769" s="18">
        <v>819</v>
      </c>
      <c r="F6769" s="4"/>
    </row>
    <row r="6770" spans="2:6" ht="15" x14ac:dyDescent="0.25">
      <c r="B6770" s="17">
        <v>8228</v>
      </c>
      <c r="C6770" s="17" t="s">
        <v>1083</v>
      </c>
      <c r="D6770" s="18">
        <v>871</v>
      </c>
      <c r="F6770" s="4"/>
    </row>
    <row r="6771" spans="2:6" ht="15" x14ac:dyDescent="0.25">
      <c r="B6771" s="17">
        <v>8229</v>
      </c>
      <c r="C6771" s="17" t="s">
        <v>1082</v>
      </c>
      <c r="D6771" s="18">
        <v>828</v>
      </c>
      <c r="F6771" s="4"/>
    </row>
    <row r="6772" spans="2:6" ht="15" x14ac:dyDescent="0.25">
      <c r="B6772" s="17">
        <v>8230</v>
      </c>
      <c r="C6772" s="17" t="s">
        <v>1081</v>
      </c>
      <c r="D6772" s="18">
        <v>872</v>
      </c>
      <c r="F6772" s="4"/>
    </row>
    <row r="6773" spans="2:6" ht="15" x14ac:dyDescent="0.25">
      <c r="B6773" s="17">
        <v>8231</v>
      </c>
      <c r="C6773" s="17" t="s">
        <v>1080</v>
      </c>
      <c r="D6773" s="18">
        <v>810</v>
      </c>
      <c r="F6773" s="4"/>
    </row>
    <row r="6774" spans="2:6" ht="15" x14ac:dyDescent="0.25">
      <c r="B6774" s="17">
        <v>8232</v>
      </c>
      <c r="C6774" s="17" t="s">
        <v>1009</v>
      </c>
      <c r="D6774" s="18">
        <v>796</v>
      </c>
      <c r="F6774" s="4"/>
    </row>
    <row r="6775" spans="2:6" ht="15" x14ac:dyDescent="0.25">
      <c r="B6775" s="17">
        <v>8233</v>
      </c>
      <c r="C6775" s="17" t="s">
        <v>63</v>
      </c>
      <c r="D6775" s="18">
        <v>845</v>
      </c>
      <c r="F6775" s="4"/>
    </row>
    <row r="6776" spans="2:6" ht="15" x14ac:dyDescent="0.25">
      <c r="B6776" s="17">
        <v>8234</v>
      </c>
      <c r="C6776" s="17" t="s">
        <v>1079</v>
      </c>
      <c r="D6776" s="18">
        <v>903</v>
      </c>
      <c r="F6776" s="4"/>
    </row>
    <row r="6777" spans="2:6" ht="15" x14ac:dyDescent="0.25">
      <c r="B6777" s="17">
        <v>8235</v>
      </c>
      <c r="C6777" s="17" t="s">
        <v>1078</v>
      </c>
      <c r="D6777" s="18">
        <v>915</v>
      </c>
      <c r="F6777" s="4"/>
    </row>
    <row r="6778" spans="2:6" ht="15" x14ac:dyDescent="0.25">
      <c r="B6778" s="17">
        <v>8236</v>
      </c>
      <c r="C6778" s="17" t="s">
        <v>1077</v>
      </c>
      <c r="D6778" s="18">
        <v>882</v>
      </c>
      <c r="F6778" s="4"/>
    </row>
    <row r="6779" spans="2:6" ht="15" x14ac:dyDescent="0.25">
      <c r="B6779" s="17">
        <v>8237</v>
      </c>
      <c r="C6779" s="17" t="s">
        <v>1076</v>
      </c>
      <c r="D6779" s="18">
        <v>857</v>
      </c>
      <c r="F6779" s="4"/>
    </row>
    <row r="6780" spans="2:6" ht="15" x14ac:dyDescent="0.25">
      <c r="B6780" s="17">
        <v>8238</v>
      </c>
      <c r="C6780" s="17" t="s">
        <v>1075</v>
      </c>
      <c r="D6780" s="18">
        <v>886</v>
      </c>
      <c r="F6780" s="4"/>
    </row>
    <row r="6781" spans="2:6" ht="15" x14ac:dyDescent="0.25">
      <c r="B6781" s="17">
        <v>8239</v>
      </c>
      <c r="C6781" s="17" t="s">
        <v>1074</v>
      </c>
      <c r="D6781" s="18">
        <v>872</v>
      </c>
      <c r="F6781" s="4"/>
    </row>
    <row r="6782" spans="2:6" ht="15" x14ac:dyDescent="0.25">
      <c r="B6782" s="17">
        <v>8240</v>
      </c>
      <c r="C6782" s="17" t="s">
        <v>1060</v>
      </c>
      <c r="D6782" s="18">
        <v>875</v>
      </c>
      <c r="F6782" s="4"/>
    </row>
    <row r="6783" spans="2:6" ht="15" x14ac:dyDescent="0.25">
      <c r="B6783" s="17">
        <v>8241</v>
      </c>
      <c r="C6783" s="17" t="s">
        <v>1073</v>
      </c>
      <c r="D6783" s="18">
        <v>852</v>
      </c>
      <c r="F6783" s="4"/>
    </row>
    <row r="6784" spans="2:6" ht="15" x14ac:dyDescent="0.25">
      <c r="B6784" s="17">
        <v>8242</v>
      </c>
      <c r="C6784" s="17" t="s">
        <v>251</v>
      </c>
      <c r="D6784" s="18">
        <v>850</v>
      </c>
      <c r="F6784" s="4"/>
    </row>
    <row r="6785" spans="2:6" ht="15" x14ac:dyDescent="0.25">
      <c r="B6785" s="17">
        <v>8243</v>
      </c>
      <c r="C6785" s="17" t="s">
        <v>1072</v>
      </c>
      <c r="D6785" s="18">
        <v>869</v>
      </c>
      <c r="F6785" s="4"/>
    </row>
    <row r="6786" spans="2:6" ht="15" x14ac:dyDescent="0.25">
      <c r="B6786" s="17">
        <v>8244</v>
      </c>
      <c r="C6786" s="17" t="s">
        <v>1071</v>
      </c>
      <c r="D6786" s="18">
        <v>858</v>
      </c>
      <c r="F6786" s="4"/>
    </row>
    <row r="6787" spans="2:6" ht="15" x14ac:dyDescent="0.25">
      <c r="B6787" s="17">
        <v>8245</v>
      </c>
      <c r="C6787" s="17" t="s">
        <v>1070</v>
      </c>
      <c r="D6787" s="18">
        <v>864</v>
      </c>
      <c r="F6787" s="4"/>
    </row>
    <row r="6788" spans="2:6" ht="15" x14ac:dyDescent="0.25">
      <c r="B6788" s="17">
        <v>8251</v>
      </c>
      <c r="C6788" s="17" t="s">
        <v>229</v>
      </c>
      <c r="D6788" s="18">
        <v>853</v>
      </c>
      <c r="F6788" s="4"/>
    </row>
    <row r="6789" spans="2:6" ht="15" x14ac:dyDescent="0.25">
      <c r="B6789" s="17">
        <v>8252</v>
      </c>
      <c r="C6789" s="17" t="s">
        <v>1069</v>
      </c>
      <c r="D6789" s="18">
        <v>812</v>
      </c>
      <c r="F6789" s="4"/>
    </row>
    <row r="6790" spans="2:6" ht="15" x14ac:dyDescent="0.25">
      <c r="B6790" s="17">
        <v>8253</v>
      </c>
      <c r="C6790" s="17" t="s">
        <v>1068</v>
      </c>
      <c r="D6790" s="18">
        <v>813</v>
      </c>
      <c r="F6790" s="4"/>
    </row>
    <row r="6791" spans="2:6" ht="15" x14ac:dyDescent="0.25">
      <c r="B6791" s="17">
        <v>8254</v>
      </c>
      <c r="C6791" s="17" t="s">
        <v>712</v>
      </c>
      <c r="D6791" s="18">
        <v>810</v>
      </c>
      <c r="F6791" s="4"/>
    </row>
    <row r="6792" spans="2:6" ht="15" x14ac:dyDescent="0.25">
      <c r="B6792" s="17">
        <v>8255</v>
      </c>
      <c r="C6792" s="17" t="s">
        <v>1067</v>
      </c>
      <c r="D6792" s="18">
        <v>810</v>
      </c>
      <c r="F6792" s="4"/>
    </row>
    <row r="6793" spans="2:6" ht="15" x14ac:dyDescent="0.25">
      <c r="B6793" s="17">
        <v>8256</v>
      </c>
      <c r="C6793" s="17" t="s">
        <v>1066</v>
      </c>
      <c r="D6793" s="18">
        <v>857</v>
      </c>
      <c r="F6793" s="4"/>
    </row>
    <row r="6794" spans="2:6" ht="15" x14ac:dyDescent="0.25">
      <c r="B6794" s="17">
        <v>8257</v>
      </c>
      <c r="C6794" s="17" t="s">
        <v>1065</v>
      </c>
      <c r="D6794" s="18">
        <v>896</v>
      </c>
      <c r="F6794" s="4"/>
    </row>
    <row r="6795" spans="2:6" ht="15" x14ac:dyDescent="0.25">
      <c r="B6795" s="17">
        <v>8258</v>
      </c>
      <c r="C6795" s="17" t="s">
        <v>1064</v>
      </c>
      <c r="D6795" s="18">
        <v>869</v>
      </c>
      <c r="F6795" s="4"/>
    </row>
    <row r="6796" spans="2:6" ht="15" x14ac:dyDescent="0.25">
      <c r="B6796" s="17">
        <v>8259</v>
      </c>
      <c r="C6796" s="17" t="s">
        <v>995</v>
      </c>
      <c r="D6796" s="18">
        <v>826</v>
      </c>
      <c r="F6796" s="4"/>
    </row>
    <row r="6797" spans="2:6" ht="15" x14ac:dyDescent="0.25">
      <c r="B6797" s="17">
        <v>8260</v>
      </c>
      <c r="C6797" s="17" t="s">
        <v>1063</v>
      </c>
      <c r="D6797" s="18">
        <v>825</v>
      </c>
      <c r="F6797" s="4"/>
    </row>
    <row r="6798" spans="2:6" ht="15" x14ac:dyDescent="0.25">
      <c r="B6798" s="17">
        <v>8261</v>
      </c>
      <c r="C6798" s="17" t="s">
        <v>131</v>
      </c>
      <c r="D6798" s="18">
        <v>821</v>
      </c>
      <c r="F6798" s="4"/>
    </row>
    <row r="6799" spans="2:6" ht="15" x14ac:dyDescent="0.25">
      <c r="B6799" s="17">
        <v>8262</v>
      </c>
      <c r="C6799" s="17" t="s">
        <v>1062</v>
      </c>
      <c r="D6799" s="18">
        <v>800</v>
      </c>
      <c r="F6799" s="4"/>
    </row>
    <row r="6800" spans="2:6" ht="15" x14ac:dyDescent="0.25">
      <c r="B6800" s="17">
        <v>8263</v>
      </c>
      <c r="C6800" s="17" t="s">
        <v>1061</v>
      </c>
      <c r="D6800" s="18">
        <v>837</v>
      </c>
      <c r="F6800" s="4"/>
    </row>
    <row r="6801" spans="2:6" ht="15" x14ac:dyDescent="0.25">
      <c r="B6801" s="17">
        <v>8264</v>
      </c>
      <c r="C6801" s="17" t="s">
        <v>1060</v>
      </c>
      <c r="D6801" s="18">
        <v>832</v>
      </c>
      <c r="F6801" s="4"/>
    </row>
    <row r="6802" spans="2:6" ht="15" x14ac:dyDescent="0.25">
      <c r="B6802" s="17">
        <v>8265</v>
      </c>
      <c r="C6802" s="17" t="s">
        <v>1059</v>
      </c>
      <c r="D6802" s="18">
        <v>819</v>
      </c>
      <c r="F6802" s="4"/>
    </row>
    <row r="6803" spans="2:6" ht="15" x14ac:dyDescent="0.25">
      <c r="B6803" s="17">
        <v>8266</v>
      </c>
      <c r="C6803" s="17" t="s">
        <v>1058</v>
      </c>
      <c r="D6803" s="18">
        <v>799</v>
      </c>
      <c r="F6803" s="4"/>
    </row>
    <row r="6804" spans="2:6" ht="15" x14ac:dyDescent="0.25">
      <c r="B6804" s="17">
        <v>8267</v>
      </c>
      <c r="C6804" s="17" t="s">
        <v>1057</v>
      </c>
      <c r="D6804" s="18">
        <v>803</v>
      </c>
      <c r="F6804" s="4"/>
    </row>
    <row r="6805" spans="2:6" ht="15" x14ac:dyDescent="0.25">
      <c r="B6805" s="17">
        <v>8268</v>
      </c>
      <c r="C6805" s="17" t="s">
        <v>1056</v>
      </c>
      <c r="D6805" s="18">
        <v>780</v>
      </c>
      <c r="F6805" s="4"/>
    </row>
    <row r="6806" spans="2:6" ht="15" x14ac:dyDescent="0.25">
      <c r="B6806" s="17">
        <v>8269</v>
      </c>
      <c r="C6806" s="17" t="s">
        <v>1055</v>
      </c>
      <c r="D6806" s="18">
        <v>812</v>
      </c>
      <c r="F6806" s="4"/>
    </row>
    <row r="6807" spans="2:6" ht="15" x14ac:dyDescent="0.25">
      <c r="B6807" s="17">
        <v>8270</v>
      </c>
      <c r="C6807" s="17" t="s">
        <v>1054</v>
      </c>
      <c r="D6807" s="18">
        <v>795</v>
      </c>
      <c r="F6807" s="4"/>
    </row>
    <row r="6808" spans="2:6" ht="15" x14ac:dyDescent="0.25">
      <c r="B6808" s="17">
        <v>8271</v>
      </c>
      <c r="C6808" s="17" t="s">
        <v>1053</v>
      </c>
      <c r="D6808" s="18">
        <v>786</v>
      </c>
      <c r="F6808" s="4"/>
    </row>
    <row r="6809" spans="2:6" ht="15" x14ac:dyDescent="0.25">
      <c r="B6809" s="17">
        <v>8272</v>
      </c>
      <c r="C6809" s="17" t="s">
        <v>1052</v>
      </c>
      <c r="D6809" s="18">
        <v>809</v>
      </c>
      <c r="F6809" s="4"/>
    </row>
    <row r="6810" spans="2:6" ht="15" x14ac:dyDescent="0.25">
      <c r="B6810" s="17">
        <v>8273</v>
      </c>
      <c r="C6810" s="17" t="s">
        <v>332</v>
      </c>
      <c r="D6810" s="18">
        <v>800</v>
      </c>
      <c r="F6810" s="4"/>
    </row>
    <row r="6811" spans="2:6" ht="15" x14ac:dyDescent="0.25">
      <c r="B6811" s="17">
        <v>8274</v>
      </c>
      <c r="C6811" s="17" t="s">
        <v>1051</v>
      </c>
      <c r="D6811" s="18">
        <v>766</v>
      </c>
      <c r="F6811" s="4"/>
    </row>
    <row r="6812" spans="2:6" ht="15" x14ac:dyDescent="0.25">
      <c r="B6812" s="17">
        <v>8275</v>
      </c>
      <c r="C6812" s="17" t="s">
        <v>1050</v>
      </c>
      <c r="D6812" s="18">
        <v>767</v>
      </c>
      <c r="F6812" s="4"/>
    </row>
    <row r="6813" spans="2:6" ht="15" x14ac:dyDescent="0.25">
      <c r="B6813" s="17">
        <v>8276</v>
      </c>
      <c r="C6813" s="17" t="s">
        <v>1049</v>
      </c>
      <c r="D6813" s="18">
        <v>788</v>
      </c>
      <c r="F6813" s="4"/>
    </row>
    <row r="6814" spans="2:6" ht="15" x14ac:dyDescent="0.25">
      <c r="B6814" s="17">
        <v>8277</v>
      </c>
      <c r="C6814" s="17" t="s">
        <v>1048</v>
      </c>
      <c r="D6814" s="18">
        <v>776</v>
      </c>
      <c r="F6814" s="4"/>
    </row>
    <row r="6815" spans="2:6" ht="15" x14ac:dyDescent="0.25">
      <c r="B6815" s="17">
        <v>8278</v>
      </c>
      <c r="C6815" s="17" t="s">
        <v>217</v>
      </c>
      <c r="D6815" s="18">
        <v>752</v>
      </c>
      <c r="F6815" s="4"/>
    </row>
    <row r="6816" spans="2:6" ht="15" x14ac:dyDescent="0.25">
      <c r="B6816" s="17">
        <v>8279</v>
      </c>
      <c r="C6816" s="17" t="s">
        <v>1047</v>
      </c>
      <c r="D6816" s="18">
        <v>687</v>
      </c>
      <c r="F6816" s="4"/>
    </row>
    <row r="6817" spans="2:6" ht="15" x14ac:dyDescent="0.25">
      <c r="B6817" s="17">
        <v>8280</v>
      </c>
      <c r="C6817" s="17" t="s">
        <v>1046</v>
      </c>
      <c r="D6817" s="18">
        <v>815</v>
      </c>
      <c r="F6817" s="4"/>
    </row>
    <row r="6818" spans="2:6" ht="15" x14ac:dyDescent="0.25">
      <c r="B6818" s="17">
        <v>8281</v>
      </c>
      <c r="C6818" s="17" t="s">
        <v>1045</v>
      </c>
      <c r="D6818" s="18">
        <v>818</v>
      </c>
      <c r="F6818" s="4"/>
    </row>
    <row r="6819" spans="2:6" ht="15" x14ac:dyDescent="0.25">
      <c r="B6819" s="17">
        <v>8282</v>
      </c>
      <c r="C6819" s="17" t="s">
        <v>1044</v>
      </c>
      <c r="D6819" s="18">
        <v>824</v>
      </c>
      <c r="F6819" s="4"/>
    </row>
    <row r="6820" spans="2:6" ht="15" x14ac:dyDescent="0.25">
      <c r="B6820" s="17">
        <v>8283</v>
      </c>
      <c r="C6820" s="17" t="s">
        <v>1043</v>
      </c>
      <c r="D6820" s="18">
        <v>822</v>
      </c>
      <c r="F6820" s="4"/>
    </row>
    <row r="6821" spans="2:6" ht="15" x14ac:dyDescent="0.25">
      <c r="B6821" s="17">
        <v>8284</v>
      </c>
      <c r="C6821" s="17" t="s">
        <v>1042</v>
      </c>
      <c r="D6821" s="18">
        <v>848</v>
      </c>
      <c r="F6821" s="4"/>
    </row>
    <row r="6822" spans="2:6" ht="15" x14ac:dyDescent="0.25">
      <c r="B6822" s="17">
        <v>8285</v>
      </c>
      <c r="C6822" s="17" t="s">
        <v>1041</v>
      </c>
      <c r="D6822" s="18">
        <v>823</v>
      </c>
      <c r="F6822" s="4"/>
    </row>
    <row r="6823" spans="2:6" ht="15" x14ac:dyDescent="0.25">
      <c r="B6823" s="17">
        <v>8286</v>
      </c>
      <c r="C6823" s="17" t="s">
        <v>1040</v>
      </c>
      <c r="D6823" s="18">
        <v>821</v>
      </c>
      <c r="F6823" s="4"/>
    </row>
    <row r="6824" spans="2:6" ht="15" x14ac:dyDescent="0.25">
      <c r="B6824" s="17">
        <v>8287</v>
      </c>
      <c r="C6824" s="17" t="s">
        <v>1039</v>
      </c>
      <c r="D6824" s="18">
        <v>778</v>
      </c>
      <c r="F6824" s="4"/>
    </row>
    <row r="6825" spans="2:6" ht="15" x14ac:dyDescent="0.25">
      <c r="B6825" s="17">
        <v>8288</v>
      </c>
      <c r="C6825" s="17" t="s">
        <v>1038</v>
      </c>
      <c r="D6825" s="18">
        <v>780</v>
      </c>
      <c r="F6825" s="4"/>
    </row>
    <row r="6826" spans="2:6" ht="15" x14ac:dyDescent="0.25">
      <c r="B6826" s="17">
        <v>8289</v>
      </c>
      <c r="C6826" s="17" t="s">
        <v>1037</v>
      </c>
      <c r="D6826" s="18">
        <v>791</v>
      </c>
      <c r="F6826" s="4"/>
    </row>
    <row r="6827" spans="2:6" ht="15" x14ac:dyDescent="0.25">
      <c r="B6827" s="17">
        <v>8290</v>
      </c>
      <c r="C6827" s="17" t="s">
        <v>1036</v>
      </c>
      <c r="D6827" s="18">
        <v>803</v>
      </c>
      <c r="F6827" s="4"/>
    </row>
    <row r="6828" spans="2:6" ht="15" x14ac:dyDescent="0.25">
      <c r="B6828" s="17">
        <v>8291</v>
      </c>
      <c r="C6828" s="17" t="s">
        <v>1035</v>
      </c>
      <c r="D6828" s="18">
        <v>795</v>
      </c>
      <c r="F6828" s="4"/>
    </row>
    <row r="6829" spans="2:6" ht="15" x14ac:dyDescent="0.25">
      <c r="B6829" s="17">
        <v>8292</v>
      </c>
      <c r="C6829" s="17" t="s">
        <v>1034</v>
      </c>
      <c r="D6829" s="18">
        <v>763</v>
      </c>
      <c r="F6829" s="4"/>
    </row>
    <row r="6830" spans="2:6" ht="15" x14ac:dyDescent="0.25">
      <c r="B6830" s="17">
        <v>8293</v>
      </c>
      <c r="C6830" s="17" t="s">
        <v>1033</v>
      </c>
      <c r="D6830" s="18">
        <v>777</v>
      </c>
      <c r="F6830" s="4"/>
    </row>
    <row r="6831" spans="2:6" ht="15" x14ac:dyDescent="0.25">
      <c r="B6831" s="17">
        <v>8294</v>
      </c>
      <c r="C6831" s="17" t="s">
        <v>1032</v>
      </c>
      <c r="D6831" s="18">
        <v>746</v>
      </c>
      <c r="F6831" s="4"/>
    </row>
    <row r="6832" spans="2:6" ht="15" x14ac:dyDescent="0.25">
      <c r="B6832" s="17">
        <v>8295</v>
      </c>
      <c r="C6832" s="17" t="s">
        <v>1031</v>
      </c>
      <c r="D6832" s="18">
        <v>755</v>
      </c>
      <c r="F6832" s="4"/>
    </row>
    <row r="6833" spans="2:6" ht="15" x14ac:dyDescent="0.25">
      <c r="B6833" s="17">
        <v>8296</v>
      </c>
      <c r="C6833" s="17" t="s">
        <v>1030</v>
      </c>
      <c r="D6833" s="18">
        <v>726</v>
      </c>
      <c r="F6833" s="4"/>
    </row>
    <row r="6834" spans="2:6" ht="15" x14ac:dyDescent="0.25">
      <c r="B6834" s="17">
        <v>8297</v>
      </c>
      <c r="C6834" s="17" t="s">
        <v>1029</v>
      </c>
      <c r="D6834" s="18">
        <v>725</v>
      </c>
      <c r="F6834" s="4"/>
    </row>
    <row r="6835" spans="2:6" ht="15" x14ac:dyDescent="0.25">
      <c r="B6835" s="17">
        <v>8298</v>
      </c>
      <c r="C6835" s="17" t="s">
        <v>1028</v>
      </c>
      <c r="D6835" s="18">
        <v>926</v>
      </c>
      <c r="F6835" s="4"/>
    </row>
    <row r="6836" spans="2:6" ht="15" x14ac:dyDescent="0.25">
      <c r="B6836" s="17">
        <v>8299</v>
      </c>
      <c r="C6836" s="17" t="s">
        <v>1027</v>
      </c>
      <c r="D6836" s="18">
        <v>901</v>
      </c>
      <c r="F6836" s="4"/>
    </row>
    <row r="6837" spans="2:6" ht="15" x14ac:dyDescent="0.25">
      <c r="B6837" s="17">
        <v>8300</v>
      </c>
      <c r="C6837" s="17" t="s">
        <v>1026</v>
      </c>
      <c r="D6837" s="18">
        <v>870</v>
      </c>
      <c r="F6837" s="4"/>
    </row>
    <row r="6838" spans="2:6" ht="15" x14ac:dyDescent="0.25">
      <c r="B6838" s="17">
        <v>8301</v>
      </c>
      <c r="C6838" s="17" t="s">
        <v>1025</v>
      </c>
      <c r="D6838" s="18">
        <v>866</v>
      </c>
      <c r="F6838" s="4"/>
    </row>
    <row r="6839" spans="2:6" ht="15" x14ac:dyDescent="0.25">
      <c r="B6839" s="17">
        <v>8302</v>
      </c>
      <c r="C6839" s="17" t="s">
        <v>1024</v>
      </c>
      <c r="D6839" s="18">
        <v>839</v>
      </c>
      <c r="F6839" s="4"/>
    </row>
    <row r="6840" spans="2:6" ht="15" x14ac:dyDescent="0.25">
      <c r="B6840" s="17">
        <v>8303</v>
      </c>
      <c r="C6840" s="17" t="s">
        <v>1023</v>
      </c>
      <c r="D6840" s="18">
        <v>838</v>
      </c>
      <c r="F6840" s="4"/>
    </row>
    <row r="6841" spans="2:6" ht="15" x14ac:dyDescent="0.25">
      <c r="B6841" s="17">
        <v>8304</v>
      </c>
      <c r="C6841" s="17" t="s">
        <v>1022</v>
      </c>
      <c r="D6841" s="18">
        <v>825</v>
      </c>
      <c r="F6841" s="4"/>
    </row>
    <row r="6842" spans="2:6" ht="15" x14ac:dyDescent="0.25">
      <c r="B6842" s="17">
        <v>8305</v>
      </c>
      <c r="C6842" s="17" t="s">
        <v>1021</v>
      </c>
      <c r="D6842" s="18">
        <v>817</v>
      </c>
      <c r="F6842" s="4"/>
    </row>
    <row r="6843" spans="2:6" ht="15" x14ac:dyDescent="0.25">
      <c r="B6843" s="17">
        <v>8306</v>
      </c>
      <c r="C6843" s="17" t="s">
        <v>1020</v>
      </c>
      <c r="D6843" s="18">
        <v>813</v>
      </c>
      <c r="F6843" s="4"/>
    </row>
    <row r="6844" spans="2:6" ht="15" x14ac:dyDescent="0.25">
      <c r="B6844" s="17">
        <v>8307</v>
      </c>
      <c r="C6844" s="17" t="s">
        <v>869</v>
      </c>
      <c r="D6844" s="18">
        <v>868</v>
      </c>
      <c r="F6844" s="4"/>
    </row>
    <row r="6845" spans="2:6" ht="15" x14ac:dyDescent="0.25">
      <c r="B6845" s="17">
        <v>8308</v>
      </c>
      <c r="C6845" s="17" t="s">
        <v>1019</v>
      </c>
      <c r="D6845" s="18">
        <v>850</v>
      </c>
      <c r="F6845" s="4"/>
    </row>
    <row r="6846" spans="2:6" ht="15" x14ac:dyDescent="0.25">
      <c r="B6846" s="17">
        <v>8309</v>
      </c>
      <c r="C6846" s="17" t="s">
        <v>1018</v>
      </c>
      <c r="D6846" s="18">
        <v>840</v>
      </c>
      <c r="F6846" s="4"/>
    </row>
    <row r="6847" spans="2:6" ht="15" x14ac:dyDescent="0.25">
      <c r="B6847" s="17">
        <v>8310</v>
      </c>
      <c r="C6847" s="17" t="s">
        <v>1017</v>
      </c>
      <c r="D6847" s="18">
        <v>842</v>
      </c>
      <c r="F6847" s="4"/>
    </row>
    <row r="6848" spans="2:6" ht="15" x14ac:dyDescent="0.25">
      <c r="B6848" s="17">
        <v>8311</v>
      </c>
      <c r="C6848" s="17" t="s">
        <v>1016</v>
      </c>
      <c r="D6848" s="18">
        <v>785</v>
      </c>
      <c r="F6848" s="4"/>
    </row>
    <row r="6849" spans="2:6" ht="15" x14ac:dyDescent="0.25">
      <c r="B6849" s="17">
        <v>8312</v>
      </c>
      <c r="C6849" s="17" t="s">
        <v>1015</v>
      </c>
      <c r="D6849" s="18">
        <v>772</v>
      </c>
      <c r="F6849" s="4"/>
    </row>
    <row r="6850" spans="2:6" ht="15" x14ac:dyDescent="0.25">
      <c r="B6850" s="17">
        <v>8313</v>
      </c>
      <c r="C6850" s="17" t="s">
        <v>1014</v>
      </c>
      <c r="D6850" s="18">
        <v>802</v>
      </c>
      <c r="F6850" s="4"/>
    </row>
    <row r="6851" spans="2:6" ht="15" x14ac:dyDescent="0.25">
      <c r="B6851" s="17">
        <v>8314</v>
      </c>
      <c r="C6851" s="17" t="s">
        <v>1013</v>
      </c>
      <c r="D6851" s="18">
        <v>790</v>
      </c>
      <c r="F6851" s="4"/>
    </row>
    <row r="6852" spans="2:6" ht="15" x14ac:dyDescent="0.25">
      <c r="B6852" s="17">
        <v>8315</v>
      </c>
      <c r="C6852" s="17" t="s">
        <v>1012</v>
      </c>
      <c r="D6852" s="18">
        <v>825</v>
      </c>
      <c r="F6852" s="4"/>
    </row>
    <row r="6853" spans="2:6" ht="15" x14ac:dyDescent="0.25">
      <c r="B6853" s="17">
        <v>8316</v>
      </c>
      <c r="C6853" s="17" t="s">
        <v>1011</v>
      </c>
      <c r="D6853" s="18">
        <v>811</v>
      </c>
      <c r="F6853" s="4"/>
    </row>
    <row r="6854" spans="2:6" ht="15" x14ac:dyDescent="0.25">
      <c r="B6854" s="17">
        <v>8317</v>
      </c>
      <c r="C6854" s="17" t="s">
        <v>1010</v>
      </c>
      <c r="D6854" s="18">
        <v>803</v>
      </c>
      <c r="F6854" s="4"/>
    </row>
    <row r="6855" spans="2:6" ht="15" x14ac:dyDescent="0.25">
      <c r="B6855" s="17">
        <v>8318</v>
      </c>
      <c r="C6855" s="17" t="s">
        <v>1009</v>
      </c>
      <c r="D6855" s="18">
        <v>816</v>
      </c>
      <c r="F6855" s="4"/>
    </row>
    <row r="6856" spans="2:6" ht="15" x14ac:dyDescent="0.25">
      <c r="B6856" s="17">
        <v>8319</v>
      </c>
      <c r="C6856" s="17" t="s">
        <v>1008</v>
      </c>
      <c r="D6856" s="18">
        <v>806</v>
      </c>
      <c r="F6856" s="4"/>
    </row>
    <row r="6857" spans="2:6" ht="15" x14ac:dyDescent="0.25">
      <c r="B6857" s="17">
        <v>8320</v>
      </c>
      <c r="C6857" s="17" t="s">
        <v>1007</v>
      </c>
      <c r="D6857" s="18">
        <v>802</v>
      </c>
      <c r="F6857" s="4"/>
    </row>
    <row r="6858" spans="2:6" ht="15" x14ac:dyDescent="0.25">
      <c r="B6858" s="17">
        <v>8321</v>
      </c>
      <c r="C6858" s="17" t="s">
        <v>1006</v>
      </c>
      <c r="D6858" s="18">
        <v>800</v>
      </c>
      <c r="F6858" s="4"/>
    </row>
    <row r="6859" spans="2:6" ht="15" x14ac:dyDescent="0.25">
      <c r="B6859" s="17">
        <v>8322</v>
      </c>
      <c r="C6859" s="17" t="s">
        <v>1005</v>
      </c>
      <c r="D6859" s="18">
        <v>800</v>
      </c>
      <c r="F6859" s="4"/>
    </row>
    <row r="6860" spans="2:6" ht="15" x14ac:dyDescent="0.25">
      <c r="B6860" s="17">
        <v>8323</v>
      </c>
      <c r="C6860" s="17" t="s">
        <v>1004</v>
      </c>
      <c r="D6860" s="18">
        <v>798</v>
      </c>
      <c r="F6860" s="4"/>
    </row>
    <row r="6861" spans="2:6" ht="15" x14ac:dyDescent="0.25">
      <c r="B6861" s="17">
        <v>8324</v>
      </c>
      <c r="C6861" s="17" t="s">
        <v>1003</v>
      </c>
      <c r="D6861" s="18">
        <v>809</v>
      </c>
      <c r="F6861" s="4"/>
    </row>
    <row r="6862" spans="2:6" ht="15" x14ac:dyDescent="0.25">
      <c r="B6862" s="17">
        <v>8325</v>
      </c>
      <c r="C6862" s="17" t="s">
        <v>1002</v>
      </c>
      <c r="D6862" s="18">
        <v>859</v>
      </c>
      <c r="F6862" s="4"/>
    </row>
    <row r="6863" spans="2:6" ht="15" x14ac:dyDescent="0.25">
      <c r="B6863" s="17">
        <v>8326</v>
      </c>
      <c r="C6863" s="17" t="s">
        <v>279</v>
      </c>
      <c r="D6863" s="18">
        <v>872</v>
      </c>
      <c r="F6863" s="4"/>
    </row>
    <row r="6864" spans="2:6" ht="15" x14ac:dyDescent="0.25">
      <c r="B6864" s="17">
        <v>8327</v>
      </c>
      <c r="C6864" s="17" t="s">
        <v>1001</v>
      </c>
      <c r="D6864" s="18">
        <v>835</v>
      </c>
      <c r="F6864" s="4"/>
    </row>
    <row r="6865" spans="2:6" ht="15" x14ac:dyDescent="0.25">
      <c r="B6865" s="17">
        <v>8328</v>
      </c>
      <c r="C6865" s="17" t="s">
        <v>1000</v>
      </c>
      <c r="D6865" s="18">
        <v>837</v>
      </c>
      <c r="F6865" s="4"/>
    </row>
    <row r="6866" spans="2:6" ht="15" x14ac:dyDescent="0.25">
      <c r="B6866" s="17">
        <v>8329</v>
      </c>
      <c r="C6866" s="17" t="s">
        <v>999</v>
      </c>
      <c r="D6866" s="18">
        <v>837</v>
      </c>
      <c r="F6866" s="4"/>
    </row>
    <row r="6867" spans="2:6" ht="15" x14ac:dyDescent="0.25">
      <c r="B6867" s="17">
        <v>8330</v>
      </c>
      <c r="C6867" s="17" t="s">
        <v>998</v>
      </c>
      <c r="D6867" s="18">
        <v>830</v>
      </c>
      <c r="F6867" s="4"/>
    </row>
    <row r="6868" spans="2:6" ht="15" x14ac:dyDescent="0.25">
      <c r="B6868" s="17">
        <v>8331</v>
      </c>
      <c r="C6868" s="17" t="s">
        <v>997</v>
      </c>
      <c r="D6868" s="18">
        <v>816</v>
      </c>
      <c r="F6868" s="4"/>
    </row>
    <row r="6869" spans="2:6" ht="15" x14ac:dyDescent="0.25">
      <c r="B6869" s="17">
        <v>8332</v>
      </c>
      <c r="C6869" s="17" t="s">
        <v>996</v>
      </c>
      <c r="D6869" s="18">
        <v>812</v>
      </c>
      <c r="F6869" s="4"/>
    </row>
    <row r="6870" spans="2:6" ht="15" x14ac:dyDescent="0.25">
      <c r="B6870" s="17">
        <v>8333</v>
      </c>
      <c r="C6870" s="17" t="s">
        <v>995</v>
      </c>
      <c r="D6870" s="18">
        <v>841</v>
      </c>
      <c r="F6870" s="4"/>
    </row>
    <row r="6871" spans="2:6" ht="15" x14ac:dyDescent="0.25">
      <c r="B6871" s="17">
        <v>8334</v>
      </c>
      <c r="C6871" s="17" t="s">
        <v>994</v>
      </c>
      <c r="D6871" s="18">
        <v>833</v>
      </c>
      <c r="F6871" s="4"/>
    </row>
    <row r="6872" spans="2:6" ht="15" x14ac:dyDescent="0.25">
      <c r="B6872" s="17">
        <v>8335</v>
      </c>
      <c r="C6872" s="17" t="s">
        <v>993</v>
      </c>
      <c r="D6872" s="18">
        <v>825</v>
      </c>
      <c r="F6872" s="4"/>
    </row>
    <row r="6873" spans="2:6" ht="15" x14ac:dyDescent="0.25">
      <c r="B6873" s="17">
        <v>8336</v>
      </c>
      <c r="C6873" s="17" t="s">
        <v>992</v>
      </c>
      <c r="D6873" s="18">
        <v>822</v>
      </c>
      <c r="F6873" s="4"/>
    </row>
    <row r="6874" spans="2:6" ht="15" x14ac:dyDescent="0.25">
      <c r="B6874" s="17">
        <v>8351</v>
      </c>
      <c r="C6874" s="17" t="s">
        <v>991</v>
      </c>
      <c r="D6874" s="18">
        <v>766</v>
      </c>
      <c r="F6874" s="4"/>
    </row>
    <row r="6875" spans="2:6" ht="15" x14ac:dyDescent="0.25">
      <c r="B6875" s="17">
        <v>8352</v>
      </c>
      <c r="C6875" s="17" t="s">
        <v>101</v>
      </c>
      <c r="D6875" s="18">
        <v>826</v>
      </c>
      <c r="F6875" s="4"/>
    </row>
    <row r="6876" spans="2:6" ht="15" x14ac:dyDescent="0.25">
      <c r="B6876" s="17">
        <v>8353</v>
      </c>
      <c r="C6876" s="17" t="s">
        <v>990</v>
      </c>
      <c r="D6876" s="18">
        <v>818</v>
      </c>
      <c r="F6876" s="4"/>
    </row>
    <row r="6877" spans="2:6" ht="15" x14ac:dyDescent="0.25">
      <c r="B6877" s="17">
        <v>8354</v>
      </c>
      <c r="C6877" s="17" t="s">
        <v>989</v>
      </c>
      <c r="D6877" s="18">
        <v>782</v>
      </c>
      <c r="F6877" s="4"/>
    </row>
    <row r="6878" spans="2:6" ht="15" x14ac:dyDescent="0.25">
      <c r="B6878" s="17">
        <v>8355</v>
      </c>
      <c r="C6878" s="17" t="s">
        <v>988</v>
      </c>
      <c r="D6878" s="18">
        <v>785</v>
      </c>
      <c r="F6878" s="4"/>
    </row>
    <row r="6879" spans="2:6" ht="15" x14ac:dyDescent="0.25">
      <c r="B6879" s="17">
        <v>8356</v>
      </c>
      <c r="C6879" s="17" t="s">
        <v>987</v>
      </c>
      <c r="D6879" s="18">
        <v>788</v>
      </c>
      <c r="F6879" s="4"/>
    </row>
    <row r="6880" spans="2:6" ht="15" x14ac:dyDescent="0.25">
      <c r="B6880" s="17">
        <v>8357</v>
      </c>
      <c r="C6880" s="17" t="s">
        <v>986</v>
      </c>
      <c r="D6880" s="18">
        <v>800</v>
      </c>
      <c r="F6880" s="4"/>
    </row>
    <row r="6881" spans="2:6" ht="15" x14ac:dyDescent="0.25">
      <c r="B6881" s="17">
        <v>8358</v>
      </c>
      <c r="C6881" s="17" t="s">
        <v>985</v>
      </c>
      <c r="D6881" s="18">
        <v>838</v>
      </c>
      <c r="F6881" s="4"/>
    </row>
    <row r="6882" spans="2:6" ht="15" x14ac:dyDescent="0.25">
      <c r="B6882" s="17">
        <v>8359</v>
      </c>
      <c r="C6882" s="17" t="s">
        <v>251</v>
      </c>
      <c r="D6882" s="18">
        <v>815</v>
      </c>
      <c r="F6882" s="4"/>
    </row>
    <row r="6883" spans="2:6" ht="15" x14ac:dyDescent="0.25">
      <c r="B6883" s="17">
        <v>8360</v>
      </c>
      <c r="C6883" s="17" t="s">
        <v>984</v>
      </c>
      <c r="D6883" s="18">
        <v>808</v>
      </c>
      <c r="F6883" s="4"/>
    </row>
    <row r="6884" spans="2:6" ht="15" x14ac:dyDescent="0.25">
      <c r="B6884" s="17">
        <v>8361</v>
      </c>
      <c r="C6884" s="17" t="s">
        <v>983</v>
      </c>
      <c r="D6884" s="18">
        <v>814</v>
      </c>
      <c r="F6884" s="4"/>
    </row>
    <row r="6885" spans="2:6" ht="15" x14ac:dyDescent="0.25">
      <c r="B6885" s="17">
        <v>8362</v>
      </c>
      <c r="C6885" s="17" t="s">
        <v>982</v>
      </c>
      <c r="D6885" s="18">
        <v>810</v>
      </c>
      <c r="F6885" s="4"/>
    </row>
    <row r="6886" spans="2:6" ht="15" x14ac:dyDescent="0.25">
      <c r="B6886" s="17">
        <v>8363</v>
      </c>
      <c r="C6886" s="17" t="s">
        <v>981</v>
      </c>
      <c r="D6886" s="18">
        <v>786</v>
      </c>
      <c r="F6886" s="4"/>
    </row>
    <row r="6887" spans="2:6" ht="15" x14ac:dyDescent="0.25">
      <c r="B6887" s="17">
        <v>8364</v>
      </c>
      <c r="C6887" s="17" t="s">
        <v>980</v>
      </c>
      <c r="D6887" s="18">
        <v>811</v>
      </c>
      <c r="F6887" s="4"/>
    </row>
    <row r="6888" spans="2:6" ht="15" x14ac:dyDescent="0.25">
      <c r="B6888" s="17">
        <v>8365</v>
      </c>
      <c r="C6888" s="17" t="s">
        <v>979</v>
      </c>
      <c r="D6888" s="18">
        <v>830</v>
      </c>
      <c r="F6888" s="4"/>
    </row>
    <row r="6889" spans="2:6" ht="15" x14ac:dyDescent="0.25">
      <c r="B6889" s="17">
        <v>8366</v>
      </c>
      <c r="C6889" s="17" t="s">
        <v>978</v>
      </c>
      <c r="D6889" s="18">
        <v>794</v>
      </c>
      <c r="F6889" s="4"/>
    </row>
    <row r="6890" spans="2:6" ht="15" x14ac:dyDescent="0.25">
      <c r="B6890" s="17">
        <v>8367</v>
      </c>
      <c r="C6890" s="17" t="s">
        <v>977</v>
      </c>
      <c r="D6890" s="18">
        <v>802</v>
      </c>
      <c r="F6890" s="4"/>
    </row>
    <row r="6891" spans="2:6" ht="15" x14ac:dyDescent="0.25">
      <c r="B6891" s="17">
        <v>8368</v>
      </c>
      <c r="C6891" s="17" t="s">
        <v>976</v>
      </c>
      <c r="D6891" s="18">
        <v>795</v>
      </c>
      <c r="F6891" s="4"/>
    </row>
    <row r="6892" spans="2:6" ht="15" x14ac:dyDescent="0.25">
      <c r="B6892" s="17">
        <v>8369</v>
      </c>
      <c r="C6892" s="17" t="s">
        <v>975</v>
      </c>
      <c r="D6892" s="18">
        <v>786</v>
      </c>
      <c r="F6892" s="4"/>
    </row>
    <row r="6893" spans="2:6" ht="15" x14ac:dyDescent="0.25">
      <c r="B6893" s="17">
        <v>8370</v>
      </c>
      <c r="C6893" s="17" t="s">
        <v>974</v>
      </c>
      <c r="D6893" s="18">
        <v>796</v>
      </c>
      <c r="F6893" s="4"/>
    </row>
    <row r="6894" spans="2:6" ht="15" x14ac:dyDescent="0.25">
      <c r="B6894" s="17">
        <v>8371</v>
      </c>
      <c r="C6894" s="17" t="s">
        <v>973</v>
      </c>
      <c r="D6894" s="18">
        <v>794</v>
      </c>
      <c r="F6894" s="4"/>
    </row>
    <row r="6895" spans="2:6" ht="15" x14ac:dyDescent="0.25">
      <c r="B6895" s="17">
        <v>8372</v>
      </c>
      <c r="C6895" s="17" t="s">
        <v>972</v>
      </c>
      <c r="D6895" s="18">
        <v>801</v>
      </c>
      <c r="F6895" s="4"/>
    </row>
    <row r="6896" spans="2:6" ht="15" x14ac:dyDescent="0.25">
      <c r="B6896" s="17">
        <v>8373</v>
      </c>
      <c r="C6896" s="17" t="s">
        <v>971</v>
      </c>
      <c r="D6896" s="18">
        <v>853</v>
      </c>
      <c r="F6896" s="4"/>
    </row>
    <row r="6897" spans="2:6" ht="15" x14ac:dyDescent="0.25">
      <c r="B6897" s="17">
        <v>8374</v>
      </c>
      <c r="C6897" s="17" t="s">
        <v>670</v>
      </c>
      <c r="D6897" s="18">
        <v>866</v>
      </c>
      <c r="F6897" s="4"/>
    </row>
    <row r="6898" spans="2:6" ht="15" x14ac:dyDescent="0.25">
      <c r="B6898" s="17">
        <v>8375</v>
      </c>
      <c r="C6898" s="17" t="s">
        <v>970</v>
      </c>
      <c r="D6898" s="18">
        <v>872</v>
      </c>
      <c r="F6898" s="4"/>
    </row>
    <row r="6899" spans="2:6" ht="15" x14ac:dyDescent="0.25">
      <c r="B6899" s="17">
        <v>8376</v>
      </c>
      <c r="C6899" s="17" t="s">
        <v>969</v>
      </c>
      <c r="D6899" s="18">
        <v>842</v>
      </c>
      <c r="F6899" s="4"/>
    </row>
    <row r="6900" spans="2:6" ht="15" x14ac:dyDescent="0.25">
      <c r="B6900" s="17">
        <v>8377</v>
      </c>
      <c r="C6900" s="17" t="s">
        <v>968</v>
      </c>
      <c r="D6900" s="18">
        <v>812</v>
      </c>
      <c r="F6900" s="4"/>
    </row>
    <row r="6901" spans="2:6" ht="15" x14ac:dyDescent="0.25">
      <c r="B6901" s="17">
        <v>8378</v>
      </c>
      <c r="C6901" s="17" t="s">
        <v>967</v>
      </c>
      <c r="D6901" s="18">
        <v>803</v>
      </c>
      <c r="F6901" s="4"/>
    </row>
    <row r="6902" spans="2:6" ht="15" x14ac:dyDescent="0.25">
      <c r="B6902" s="17">
        <v>8379</v>
      </c>
      <c r="C6902" s="17" t="s">
        <v>966</v>
      </c>
      <c r="D6902" s="18">
        <v>787</v>
      </c>
      <c r="F6902" s="4"/>
    </row>
    <row r="6903" spans="2:6" ht="15" x14ac:dyDescent="0.25">
      <c r="B6903" s="17">
        <v>8380</v>
      </c>
      <c r="C6903" s="17" t="s">
        <v>965</v>
      </c>
      <c r="D6903" s="18">
        <v>818</v>
      </c>
      <c r="F6903" s="4"/>
    </row>
    <row r="6904" spans="2:6" ht="15" x14ac:dyDescent="0.25">
      <c r="B6904" s="17">
        <v>8381</v>
      </c>
      <c r="C6904" s="17" t="s">
        <v>964</v>
      </c>
      <c r="D6904" s="18">
        <v>836</v>
      </c>
      <c r="F6904" s="4"/>
    </row>
    <row r="6905" spans="2:6" ht="15" x14ac:dyDescent="0.25">
      <c r="B6905" s="17">
        <v>8382</v>
      </c>
      <c r="C6905" s="17" t="s">
        <v>963</v>
      </c>
      <c r="D6905" s="18">
        <v>867</v>
      </c>
      <c r="F6905" s="4"/>
    </row>
    <row r="6906" spans="2:6" ht="15" x14ac:dyDescent="0.25">
      <c r="B6906" s="17">
        <v>8383</v>
      </c>
      <c r="C6906" s="17" t="s">
        <v>962</v>
      </c>
      <c r="D6906" s="18">
        <v>860</v>
      </c>
      <c r="F6906" s="4"/>
    </row>
    <row r="6907" spans="2:6" ht="15" x14ac:dyDescent="0.25">
      <c r="B6907" s="17">
        <v>8384</v>
      </c>
      <c r="C6907" s="17" t="s">
        <v>397</v>
      </c>
      <c r="D6907" s="18">
        <v>822</v>
      </c>
      <c r="F6907" s="4"/>
    </row>
    <row r="6908" spans="2:6" ht="15" x14ac:dyDescent="0.25">
      <c r="B6908" s="17">
        <v>8385</v>
      </c>
      <c r="C6908" s="17" t="s">
        <v>961</v>
      </c>
      <c r="D6908" s="18">
        <v>827</v>
      </c>
      <c r="F6908" s="4"/>
    </row>
    <row r="6909" spans="2:6" ht="15" x14ac:dyDescent="0.25">
      <c r="B6909" s="17">
        <v>8386</v>
      </c>
      <c r="C6909" s="17" t="s">
        <v>960</v>
      </c>
      <c r="D6909" s="18">
        <v>796</v>
      </c>
      <c r="F6909" s="4"/>
    </row>
    <row r="6910" spans="2:6" ht="15" x14ac:dyDescent="0.25">
      <c r="B6910" s="17">
        <v>8387</v>
      </c>
      <c r="C6910" s="17" t="s">
        <v>959</v>
      </c>
      <c r="D6910" s="18">
        <v>815</v>
      </c>
      <c r="F6910" s="4"/>
    </row>
    <row r="6911" spans="2:6" ht="15" x14ac:dyDescent="0.25">
      <c r="B6911" s="17">
        <v>8388</v>
      </c>
      <c r="C6911" s="17" t="s">
        <v>958</v>
      </c>
      <c r="D6911" s="18">
        <v>827</v>
      </c>
      <c r="F6911" s="4"/>
    </row>
    <row r="6912" spans="2:6" ht="15" x14ac:dyDescent="0.25">
      <c r="B6912" s="17">
        <v>8389</v>
      </c>
      <c r="C6912" s="17" t="s">
        <v>957</v>
      </c>
      <c r="D6912" s="18">
        <v>849</v>
      </c>
      <c r="F6912" s="4"/>
    </row>
    <row r="6913" spans="2:6" ht="15" x14ac:dyDescent="0.25">
      <c r="B6913" s="17">
        <v>8390</v>
      </c>
      <c r="C6913" s="17" t="s">
        <v>956</v>
      </c>
      <c r="D6913" s="18">
        <v>859</v>
      </c>
      <c r="F6913" s="4"/>
    </row>
    <row r="6914" spans="2:6" ht="15" x14ac:dyDescent="0.25">
      <c r="B6914" s="17">
        <v>8391</v>
      </c>
      <c r="C6914" s="17" t="s">
        <v>955</v>
      </c>
      <c r="D6914" s="18">
        <v>846</v>
      </c>
      <c r="F6914" s="4"/>
    </row>
    <row r="6915" spans="2:6" ht="15" x14ac:dyDescent="0.25">
      <c r="B6915" s="17">
        <v>8392</v>
      </c>
      <c r="C6915" s="17" t="s">
        <v>954</v>
      </c>
      <c r="D6915" s="18">
        <v>906</v>
      </c>
      <c r="F6915" s="4"/>
    </row>
    <row r="6916" spans="2:6" ht="15" x14ac:dyDescent="0.25">
      <c r="B6916" s="17">
        <v>8393</v>
      </c>
      <c r="C6916" s="17" t="s">
        <v>953</v>
      </c>
      <c r="D6916" s="18">
        <v>887</v>
      </c>
      <c r="F6916" s="4"/>
    </row>
    <row r="6917" spans="2:6" ht="15" x14ac:dyDescent="0.25">
      <c r="B6917" s="17">
        <v>8394</v>
      </c>
      <c r="C6917" s="17" t="s">
        <v>952</v>
      </c>
      <c r="D6917" s="18">
        <v>822</v>
      </c>
      <c r="F6917" s="4"/>
    </row>
    <row r="6918" spans="2:6" ht="15" x14ac:dyDescent="0.25">
      <c r="B6918" s="17">
        <v>8395</v>
      </c>
      <c r="C6918" s="17" t="s">
        <v>951</v>
      </c>
      <c r="D6918" s="18">
        <v>847</v>
      </c>
      <c r="F6918" s="4"/>
    </row>
    <row r="6919" spans="2:6" ht="15" x14ac:dyDescent="0.25">
      <c r="B6919" s="17">
        <v>8396</v>
      </c>
      <c r="C6919" s="17" t="s">
        <v>950</v>
      </c>
      <c r="D6919" s="18">
        <v>898</v>
      </c>
      <c r="F6919" s="4"/>
    </row>
    <row r="6920" spans="2:6" ht="15" x14ac:dyDescent="0.25">
      <c r="B6920" s="17">
        <v>8397</v>
      </c>
      <c r="C6920" s="17" t="s">
        <v>949</v>
      </c>
      <c r="D6920" s="18">
        <v>844</v>
      </c>
      <c r="F6920" s="4"/>
    </row>
    <row r="6921" spans="2:6" ht="15" x14ac:dyDescent="0.25">
      <c r="B6921" s="17">
        <v>8398</v>
      </c>
      <c r="C6921" s="17" t="s">
        <v>948</v>
      </c>
      <c r="D6921" s="18">
        <v>883</v>
      </c>
      <c r="F6921" s="4"/>
    </row>
    <row r="6922" spans="2:6" ht="15" x14ac:dyDescent="0.25">
      <c r="B6922" s="17">
        <v>8399</v>
      </c>
      <c r="C6922" s="17" t="s">
        <v>947</v>
      </c>
      <c r="D6922" s="18">
        <v>904</v>
      </c>
      <c r="F6922" s="4"/>
    </row>
    <row r="6923" spans="2:6" ht="15" x14ac:dyDescent="0.25">
      <c r="B6923" s="17">
        <v>8400</v>
      </c>
      <c r="C6923" s="17" t="s">
        <v>946</v>
      </c>
      <c r="D6923" s="18">
        <v>939</v>
      </c>
      <c r="F6923" s="4"/>
    </row>
    <row r="6924" spans="2:6" ht="15" x14ac:dyDescent="0.25">
      <c r="B6924" s="17">
        <v>8401</v>
      </c>
      <c r="C6924" s="17" t="s">
        <v>945</v>
      </c>
      <c r="D6924" s="18">
        <v>973</v>
      </c>
      <c r="F6924" s="4"/>
    </row>
    <row r="6925" spans="2:6" ht="15" x14ac:dyDescent="0.25">
      <c r="B6925" s="17">
        <v>8402</v>
      </c>
      <c r="C6925" s="17" t="s">
        <v>944</v>
      </c>
      <c r="D6925" s="18">
        <v>976</v>
      </c>
      <c r="F6925" s="4"/>
    </row>
    <row r="6926" spans="2:6" ht="15" x14ac:dyDescent="0.25">
      <c r="B6926" s="17">
        <v>8403</v>
      </c>
      <c r="C6926" s="17" t="s">
        <v>943</v>
      </c>
      <c r="D6926" s="18">
        <v>984</v>
      </c>
      <c r="F6926" s="4"/>
    </row>
    <row r="6927" spans="2:6" ht="15" x14ac:dyDescent="0.25">
      <c r="B6927" s="17">
        <v>8404</v>
      </c>
      <c r="C6927" s="17" t="s">
        <v>942</v>
      </c>
      <c r="D6927" s="18">
        <v>1026</v>
      </c>
      <c r="F6927" s="4"/>
    </row>
    <row r="6928" spans="2:6" ht="15" x14ac:dyDescent="0.25">
      <c r="B6928" s="17">
        <v>8405</v>
      </c>
      <c r="C6928" s="17" t="s">
        <v>941</v>
      </c>
      <c r="D6928" s="18">
        <v>951</v>
      </c>
      <c r="F6928" s="4"/>
    </row>
    <row r="6929" spans="2:6" ht="15" x14ac:dyDescent="0.25">
      <c r="B6929" s="17">
        <v>8406</v>
      </c>
      <c r="C6929" s="17" t="s">
        <v>940</v>
      </c>
      <c r="D6929" s="18">
        <v>900</v>
      </c>
      <c r="F6929" s="4"/>
    </row>
    <row r="6930" spans="2:6" ht="15" x14ac:dyDescent="0.25">
      <c r="B6930" s="17">
        <v>8407</v>
      </c>
      <c r="C6930" s="17" t="s">
        <v>939</v>
      </c>
      <c r="D6930" s="18">
        <v>962</v>
      </c>
      <c r="F6930" s="4"/>
    </row>
    <row r="6931" spans="2:6" ht="15" x14ac:dyDescent="0.25">
      <c r="B6931" s="17">
        <v>8408</v>
      </c>
      <c r="C6931" s="17" t="s">
        <v>938</v>
      </c>
      <c r="D6931" s="18">
        <v>971</v>
      </c>
      <c r="F6931" s="4"/>
    </row>
    <row r="6932" spans="2:6" ht="15" x14ac:dyDescent="0.25">
      <c r="B6932" s="17">
        <v>8409</v>
      </c>
      <c r="C6932" s="17" t="s">
        <v>820</v>
      </c>
      <c r="D6932" s="18">
        <v>946</v>
      </c>
      <c r="F6932" s="4"/>
    </row>
    <row r="6933" spans="2:6" ht="15" x14ac:dyDescent="0.25">
      <c r="B6933" s="17">
        <v>8410</v>
      </c>
      <c r="C6933" s="17" t="s">
        <v>937</v>
      </c>
      <c r="D6933" s="18">
        <v>962</v>
      </c>
      <c r="F6933" s="4"/>
    </row>
    <row r="6934" spans="2:6" ht="15" x14ac:dyDescent="0.25">
      <c r="B6934" s="17">
        <v>8411</v>
      </c>
      <c r="C6934" s="17" t="s">
        <v>936</v>
      </c>
      <c r="D6934" s="18">
        <v>1029</v>
      </c>
      <c r="F6934" s="4"/>
    </row>
    <row r="6935" spans="2:6" ht="15" x14ac:dyDescent="0.25">
      <c r="B6935" s="17">
        <v>8412</v>
      </c>
      <c r="C6935" s="17" t="s">
        <v>935</v>
      </c>
      <c r="D6935" s="18">
        <v>1049</v>
      </c>
      <c r="F6935" s="4"/>
    </row>
    <row r="6936" spans="2:6" ht="15" x14ac:dyDescent="0.25">
      <c r="B6936" s="17">
        <v>8413</v>
      </c>
      <c r="C6936" s="17" t="s">
        <v>934</v>
      </c>
      <c r="D6936" s="18">
        <v>1039</v>
      </c>
      <c r="F6936" s="4"/>
    </row>
    <row r="6937" spans="2:6" ht="15" x14ac:dyDescent="0.25">
      <c r="B6937" s="17">
        <v>8414</v>
      </c>
      <c r="C6937" s="17" t="s">
        <v>933</v>
      </c>
      <c r="D6937" s="18">
        <v>1000</v>
      </c>
      <c r="F6937" s="4"/>
    </row>
    <row r="6938" spans="2:6" ht="15" x14ac:dyDescent="0.25">
      <c r="B6938" s="17">
        <v>8451</v>
      </c>
      <c r="C6938" s="17" t="s">
        <v>932</v>
      </c>
      <c r="D6938" s="18">
        <v>828</v>
      </c>
      <c r="F6938" s="4"/>
    </row>
    <row r="6939" spans="2:6" ht="15" x14ac:dyDescent="0.25">
      <c r="B6939" s="17">
        <v>8452</v>
      </c>
      <c r="C6939" s="17" t="s">
        <v>931</v>
      </c>
      <c r="D6939" s="18">
        <v>831</v>
      </c>
      <c r="F6939" s="4"/>
    </row>
    <row r="6940" spans="2:6" ht="15" x14ac:dyDescent="0.25">
      <c r="B6940" s="17">
        <v>8453</v>
      </c>
      <c r="C6940" s="17" t="s">
        <v>930</v>
      </c>
      <c r="D6940" s="18">
        <v>822</v>
      </c>
      <c r="F6940" s="4"/>
    </row>
    <row r="6941" spans="2:6" ht="15" x14ac:dyDescent="0.25">
      <c r="B6941" s="17">
        <v>8454</v>
      </c>
      <c r="C6941" s="17" t="s">
        <v>929</v>
      </c>
      <c r="D6941" s="18">
        <v>848</v>
      </c>
      <c r="F6941" s="4"/>
    </row>
    <row r="6942" spans="2:6" ht="15" x14ac:dyDescent="0.25">
      <c r="B6942" s="17">
        <v>8455</v>
      </c>
      <c r="C6942" s="17" t="s">
        <v>928</v>
      </c>
      <c r="D6942" s="18">
        <v>812</v>
      </c>
      <c r="F6942" s="4"/>
    </row>
    <row r="6943" spans="2:6" ht="15" x14ac:dyDescent="0.25">
      <c r="B6943" s="17">
        <v>8456</v>
      </c>
      <c r="C6943" s="17" t="s">
        <v>927</v>
      </c>
      <c r="D6943" s="18">
        <v>839</v>
      </c>
      <c r="F6943" s="4"/>
    </row>
    <row r="6944" spans="2:6" ht="15" x14ac:dyDescent="0.25">
      <c r="B6944" s="17">
        <v>8457</v>
      </c>
      <c r="C6944" s="17" t="s">
        <v>926</v>
      </c>
      <c r="D6944" s="18">
        <v>820</v>
      </c>
      <c r="F6944" s="4"/>
    </row>
    <row r="6945" spans="2:6" ht="15" x14ac:dyDescent="0.25">
      <c r="B6945" s="17">
        <v>8458</v>
      </c>
      <c r="C6945" s="17" t="s">
        <v>925</v>
      </c>
      <c r="D6945" s="18">
        <v>841</v>
      </c>
      <c r="F6945" s="4"/>
    </row>
    <row r="6946" spans="2:6" ht="15" x14ac:dyDescent="0.25">
      <c r="B6946" s="17">
        <v>8459</v>
      </c>
      <c r="C6946" s="17" t="s">
        <v>924</v>
      </c>
      <c r="D6946" s="18">
        <v>795</v>
      </c>
      <c r="F6946" s="4"/>
    </row>
    <row r="6947" spans="2:6" ht="15" x14ac:dyDescent="0.25">
      <c r="B6947" s="17">
        <v>8460</v>
      </c>
      <c r="C6947" s="17" t="s">
        <v>923</v>
      </c>
      <c r="D6947" s="18">
        <v>811</v>
      </c>
      <c r="F6947" s="4"/>
    </row>
    <row r="6948" spans="2:6" ht="15" x14ac:dyDescent="0.25">
      <c r="B6948" s="17">
        <v>8461</v>
      </c>
      <c r="C6948" s="17" t="s">
        <v>922</v>
      </c>
      <c r="D6948" s="18">
        <v>884</v>
      </c>
      <c r="F6948" s="4"/>
    </row>
    <row r="6949" spans="2:6" ht="15" x14ac:dyDescent="0.25">
      <c r="B6949" s="17">
        <v>8462</v>
      </c>
      <c r="C6949" s="17" t="s">
        <v>921</v>
      </c>
      <c r="D6949" s="18">
        <v>870</v>
      </c>
      <c r="F6949" s="4"/>
    </row>
    <row r="6950" spans="2:6" ht="15" x14ac:dyDescent="0.25">
      <c r="B6950" s="17">
        <v>8463</v>
      </c>
      <c r="C6950" s="17" t="s">
        <v>920</v>
      </c>
      <c r="D6950" s="18">
        <v>868</v>
      </c>
      <c r="F6950" s="4"/>
    </row>
    <row r="6951" spans="2:6" ht="15" x14ac:dyDescent="0.25">
      <c r="B6951" s="17">
        <v>8464</v>
      </c>
      <c r="C6951" s="17" t="s">
        <v>919</v>
      </c>
      <c r="D6951" s="18">
        <v>895</v>
      </c>
      <c r="F6951" s="4"/>
    </row>
    <row r="6952" spans="2:6" ht="15" x14ac:dyDescent="0.25">
      <c r="B6952" s="17">
        <v>8465</v>
      </c>
      <c r="C6952" s="17" t="s">
        <v>918</v>
      </c>
      <c r="D6952" s="18">
        <v>875</v>
      </c>
      <c r="F6952" s="4"/>
    </row>
    <row r="6953" spans="2:6" ht="15" x14ac:dyDescent="0.25">
      <c r="B6953" s="17">
        <v>8466</v>
      </c>
      <c r="C6953" s="17" t="s">
        <v>874</v>
      </c>
      <c r="D6953" s="18">
        <v>884</v>
      </c>
      <c r="F6953" s="4"/>
    </row>
    <row r="6954" spans="2:6" ht="15" x14ac:dyDescent="0.25">
      <c r="B6954" s="17">
        <v>8467</v>
      </c>
      <c r="C6954" s="17" t="s">
        <v>712</v>
      </c>
      <c r="D6954" s="18">
        <v>863</v>
      </c>
      <c r="F6954" s="4"/>
    </row>
    <row r="6955" spans="2:6" ht="15" x14ac:dyDescent="0.25">
      <c r="B6955" s="17">
        <v>8468</v>
      </c>
      <c r="C6955" s="17" t="s">
        <v>917</v>
      </c>
      <c r="D6955" s="18">
        <v>869</v>
      </c>
      <c r="F6955" s="4"/>
    </row>
    <row r="6956" spans="2:6" ht="15" x14ac:dyDescent="0.25">
      <c r="B6956" s="17">
        <v>8469</v>
      </c>
      <c r="C6956" s="17" t="s">
        <v>916</v>
      </c>
      <c r="D6956" s="18">
        <v>886</v>
      </c>
      <c r="F6956" s="4"/>
    </row>
    <row r="6957" spans="2:6" ht="15" x14ac:dyDescent="0.25">
      <c r="B6957" s="17">
        <v>8470</v>
      </c>
      <c r="C6957" s="17" t="s">
        <v>915</v>
      </c>
      <c r="D6957" s="18">
        <v>879</v>
      </c>
      <c r="F6957" s="4"/>
    </row>
    <row r="6958" spans="2:6" ht="15" x14ac:dyDescent="0.25">
      <c r="B6958" s="17">
        <v>8471</v>
      </c>
      <c r="C6958" s="17" t="s">
        <v>914</v>
      </c>
      <c r="D6958" s="18">
        <v>895</v>
      </c>
      <c r="F6958" s="4"/>
    </row>
    <row r="6959" spans="2:6" ht="15" x14ac:dyDescent="0.25">
      <c r="B6959" s="17">
        <v>8472</v>
      </c>
      <c r="C6959" s="17" t="s">
        <v>913</v>
      </c>
      <c r="D6959" s="18">
        <v>892</v>
      </c>
      <c r="F6959" s="4"/>
    </row>
    <row r="6960" spans="2:6" ht="15" x14ac:dyDescent="0.25">
      <c r="B6960" s="17">
        <v>8473</v>
      </c>
      <c r="C6960" s="17" t="s">
        <v>912</v>
      </c>
      <c r="D6960" s="18">
        <v>866</v>
      </c>
      <c r="F6960" s="4"/>
    </row>
    <row r="6961" spans="2:6" ht="15" x14ac:dyDescent="0.25">
      <c r="B6961" s="17">
        <v>8474</v>
      </c>
      <c r="C6961" s="17" t="s">
        <v>911</v>
      </c>
      <c r="D6961" s="18">
        <v>868</v>
      </c>
      <c r="F6961" s="4"/>
    </row>
    <row r="6962" spans="2:6" ht="15" x14ac:dyDescent="0.25">
      <c r="B6962" s="17">
        <v>8475</v>
      </c>
      <c r="C6962" s="17" t="s">
        <v>910</v>
      </c>
      <c r="D6962" s="18">
        <v>912</v>
      </c>
      <c r="F6962" s="4"/>
    </row>
    <row r="6963" spans="2:6" ht="15" x14ac:dyDescent="0.25">
      <c r="B6963" s="17">
        <v>8476</v>
      </c>
      <c r="C6963" s="17" t="s">
        <v>909</v>
      </c>
      <c r="D6963" s="18">
        <v>899</v>
      </c>
      <c r="F6963" s="4"/>
    </row>
    <row r="6964" spans="2:6" ht="15" x14ac:dyDescent="0.25">
      <c r="B6964" s="17">
        <v>8477</v>
      </c>
      <c r="C6964" s="17" t="s">
        <v>908</v>
      </c>
      <c r="D6964" s="18">
        <v>939</v>
      </c>
      <c r="F6964" s="4"/>
    </row>
    <row r="6965" spans="2:6" ht="15" x14ac:dyDescent="0.25">
      <c r="B6965" s="17">
        <v>8478</v>
      </c>
      <c r="C6965" s="17" t="s">
        <v>907</v>
      </c>
      <c r="D6965" s="18">
        <v>907</v>
      </c>
      <c r="F6965" s="4"/>
    </row>
    <row r="6966" spans="2:6" ht="15" x14ac:dyDescent="0.25">
      <c r="B6966" s="17">
        <v>8479</v>
      </c>
      <c r="C6966" s="17" t="s">
        <v>906</v>
      </c>
      <c r="D6966" s="18">
        <v>921</v>
      </c>
      <c r="F6966" s="4"/>
    </row>
    <row r="6967" spans="2:6" ht="15" x14ac:dyDescent="0.25">
      <c r="B6967" s="17">
        <v>8480</v>
      </c>
      <c r="C6967" s="17" t="s">
        <v>905</v>
      </c>
      <c r="D6967" s="18">
        <v>893</v>
      </c>
      <c r="F6967" s="4"/>
    </row>
    <row r="6968" spans="2:6" ht="15" x14ac:dyDescent="0.25">
      <c r="B6968" s="17">
        <v>8481</v>
      </c>
      <c r="C6968" s="17" t="s">
        <v>904</v>
      </c>
      <c r="D6968" s="18">
        <v>885</v>
      </c>
      <c r="F6968" s="4"/>
    </row>
    <row r="6969" spans="2:6" ht="15" x14ac:dyDescent="0.25">
      <c r="B6969" s="17">
        <v>8482</v>
      </c>
      <c r="C6969" s="17" t="s">
        <v>903</v>
      </c>
      <c r="D6969" s="18">
        <v>868</v>
      </c>
      <c r="F6969" s="4"/>
    </row>
    <row r="6970" spans="2:6" ht="15" x14ac:dyDescent="0.25">
      <c r="B6970" s="17">
        <v>8483</v>
      </c>
      <c r="C6970" s="17" t="s">
        <v>902</v>
      </c>
      <c r="D6970" s="18">
        <v>912</v>
      </c>
      <c r="F6970" s="4"/>
    </row>
    <row r="6971" spans="2:6" ht="15" x14ac:dyDescent="0.25">
      <c r="B6971" s="17">
        <v>8484</v>
      </c>
      <c r="C6971" s="17" t="s">
        <v>901</v>
      </c>
      <c r="D6971" s="18">
        <v>929</v>
      </c>
      <c r="F6971" s="4"/>
    </row>
    <row r="6972" spans="2:6" ht="15" x14ac:dyDescent="0.25">
      <c r="B6972" s="17">
        <v>8485</v>
      </c>
      <c r="C6972" s="17" t="s">
        <v>900</v>
      </c>
      <c r="D6972" s="18">
        <v>908</v>
      </c>
      <c r="F6972" s="4"/>
    </row>
    <row r="6973" spans="2:6" ht="15" x14ac:dyDescent="0.25">
      <c r="B6973" s="17">
        <v>8486</v>
      </c>
      <c r="C6973" s="17" t="s">
        <v>899</v>
      </c>
      <c r="D6973" s="18">
        <v>917</v>
      </c>
      <c r="F6973" s="4"/>
    </row>
    <row r="6974" spans="2:6" ht="15" x14ac:dyDescent="0.25">
      <c r="B6974" s="17">
        <v>8487</v>
      </c>
      <c r="C6974" s="17" t="s">
        <v>898</v>
      </c>
      <c r="D6974" s="18">
        <v>892</v>
      </c>
      <c r="F6974" s="4"/>
    </row>
    <row r="6975" spans="2:6" ht="15" x14ac:dyDescent="0.25">
      <c r="B6975" s="17">
        <v>8488</v>
      </c>
      <c r="C6975" s="17" t="s">
        <v>897</v>
      </c>
      <c r="D6975" s="18">
        <v>888</v>
      </c>
      <c r="F6975" s="4"/>
    </row>
    <row r="6976" spans="2:6" ht="15" x14ac:dyDescent="0.25">
      <c r="B6976" s="17">
        <v>8489</v>
      </c>
      <c r="C6976" s="17" t="s">
        <v>896</v>
      </c>
      <c r="D6976" s="18">
        <v>910</v>
      </c>
      <c r="F6976" s="4"/>
    </row>
    <row r="6977" spans="2:6" ht="15" x14ac:dyDescent="0.25">
      <c r="B6977" s="17">
        <v>8490</v>
      </c>
      <c r="C6977" s="17" t="s">
        <v>895</v>
      </c>
      <c r="D6977" s="18">
        <v>932</v>
      </c>
      <c r="F6977" s="4"/>
    </row>
    <row r="6978" spans="2:6" ht="15" x14ac:dyDescent="0.25">
      <c r="B6978" s="17">
        <v>8491</v>
      </c>
      <c r="C6978" s="17" t="s">
        <v>894</v>
      </c>
      <c r="D6978" s="18">
        <v>921</v>
      </c>
      <c r="F6978" s="4"/>
    </row>
    <row r="6979" spans="2:6" ht="15" x14ac:dyDescent="0.25">
      <c r="B6979" s="17">
        <v>8492</v>
      </c>
      <c r="C6979" s="17" t="s">
        <v>893</v>
      </c>
      <c r="D6979" s="18">
        <v>964</v>
      </c>
      <c r="F6979" s="4"/>
    </row>
    <row r="6980" spans="2:6" ht="15" x14ac:dyDescent="0.25">
      <c r="B6980" s="17">
        <v>8493</v>
      </c>
      <c r="C6980" s="17" t="s">
        <v>892</v>
      </c>
      <c r="D6980" s="18">
        <v>1023</v>
      </c>
      <c r="F6980" s="4"/>
    </row>
    <row r="6981" spans="2:6" ht="15" x14ac:dyDescent="0.25">
      <c r="B6981" s="17">
        <v>8494</v>
      </c>
      <c r="C6981" s="17" t="s">
        <v>891</v>
      </c>
      <c r="D6981" s="18">
        <v>989</v>
      </c>
      <c r="F6981" s="4"/>
    </row>
    <row r="6982" spans="2:6" ht="15" x14ac:dyDescent="0.25">
      <c r="B6982" s="17">
        <v>8495</v>
      </c>
      <c r="C6982" s="17" t="s">
        <v>890</v>
      </c>
      <c r="D6982" s="18">
        <v>969</v>
      </c>
      <c r="F6982" s="4"/>
    </row>
    <row r="6983" spans="2:6" ht="15" x14ac:dyDescent="0.25">
      <c r="B6983" s="17">
        <v>8497</v>
      </c>
      <c r="C6983" s="17" t="s">
        <v>889</v>
      </c>
      <c r="D6983" s="18">
        <v>956</v>
      </c>
      <c r="F6983" s="4"/>
    </row>
    <row r="6984" spans="2:6" ht="15" x14ac:dyDescent="0.25">
      <c r="B6984" s="17">
        <v>8498</v>
      </c>
      <c r="C6984" s="17" t="s">
        <v>888</v>
      </c>
      <c r="D6984" s="18">
        <v>981</v>
      </c>
      <c r="F6984" s="4"/>
    </row>
    <row r="6985" spans="2:6" ht="15" x14ac:dyDescent="0.25">
      <c r="B6985" s="17">
        <v>8499</v>
      </c>
      <c r="C6985" s="17" t="s">
        <v>121</v>
      </c>
      <c r="D6985" s="18">
        <v>993</v>
      </c>
      <c r="F6985" s="4"/>
    </row>
    <row r="6986" spans="2:6" ht="15" x14ac:dyDescent="0.25">
      <c r="B6986" s="17">
        <v>8500</v>
      </c>
      <c r="C6986" s="17" t="s">
        <v>887</v>
      </c>
      <c r="D6986" s="18">
        <v>930</v>
      </c>
      <c r="F6986" s="4"/>
    </row>
    <row r="6987" spans="2:6" ht="15" x14ac:dyDescent="0.25">
      <c r="B6987" s="17">
        <v>8501</v>
      </c>
      <c r="C6987" s="17" t="s">
        <v>886</v>
      </c>
      <c r="D6987" s="18">
        <v>956</v>
      </c>
      <c r="F6987" s="4"/>
    </row>
    <row r="6988" spans="2:6" ht="15" x14ac:dyDescent="0.25">
      <c r="B6988" s="17">
        <v>8502</v>
      </c>
      <c r="C6988" s="17" t="s">
        <v>885</v>
      </c>
      <c r="D6988" s="18">
        <v>980</v>
      </c>
      <c r="F6988" s="4"/>
    </row>
    <row r="6989" spans="2:6" ht="15" x14ac:dyDescent="0.25">
      <c r="B6989" s="17">
        <v>8551</v>
      </c>
      <c r="C6989" s="17" t="s">
        <v>884</v>
      </c>
      <c r="D6989" s="18">
        <v>836</v>
      </c>
      <c r="F6989" s="4"/>
    </row>
    <row r="6990" spans="2:6" ht="15" x14ac:dyDescent="0.25">
      <c r="B6990" s="17">
        <v>8552</v>
      </c>
      <c r="C6990" s="17" t="s">
        <v>883</v>
      </c>
      <c r="D6990" s="18">
        <v>825</v>
      </c>
      <c r="F6990" s="4"/>
    </row>
    <row r="6991" spans="2:6" ht="15" x14ac:dyDescent="0.25">
      <c r="B6991" s="17">
        <v>8553</v>
      </c>
      <c r="C6991" s="17" t="s">
        <v>882</v>
      </c>
      <c r="D6991" s="18">
        <v>825</v>
      </c>
      <c r="F6991" s="4"/>
    </row>
    <row r="6992" spans="2:6" ht="15" x14ac:dyDescent="0.25">
      <c r="B6992" s="17">
        <v>8554</v>
      </c>
      <c r="C6992" s="17" t="s">
        <v>881</v>
      </c>
      <c r="D6992" s="18">
        <v>827</v>
      </c>
      <c r="F6992" s="4"/>
    </row>
    <row r="6993" spans="2:6" ht="15" x14ac:dyDescent="0.25">
      <c r="B6993" s="17">
        <v>8555</v>
      </c>
      <c r="C6993" s="17" t="s">
        <v>880</v>
      </c>
      <c r="D6993" s="18">
        <v>812</v>
      </c>
      <c r="F6993" s="4"/>
    </row>
    <row r="6994" spans="2:6" ht="15" x14ac:dyDescent="0.25">
      <c r="B6994" s="17">
        <v>8556</v>
      </c>
      <c r="C6994" s="17" t="s">
        <v>879</v>
      </c>
      <c r="D6994" s="18">
        <v>840</v>
      </c>
      <c r="F6994" s="4"/>
    </row>
    <row r="6995" spans="2:6" ht="15" x14ac:dyDescent="0.25">
      <c r="B6995" s="17">
        <v>8557</v>
      </c>
      <c r="C6995" s="17" t="s">
        <v>878</v>
      </c>
      <c r="D6995" s="18">
        <v>843</v>
      </c>
      <c r="F6995" s="4"/>
    </row>
    <row r="6996" spans="2:6" ht="15" x14ac:dyDescent="0.25">
      <c r="B6996" s="17">
        <v>8558</v>
      </c>
      <c r="C6996" s="17" t="s">
        <v>877</v>
      </c>
      <c r="D6996" s="18">
        <v>852</v>
      </c>
      <c r="F6996" s="4"/>
    </row>
    <row r="6997" spans="2:6" ht="15" x14ac:dyDescent="0.25">
      <c r="B6997" s="17">
        <v>8559</v>
      </c>
      <c r="C6997" s="17" t="s">
        <v>876</v>
      </c>
      <c r="D6997" s="18">
        <v>845</v>
      </c>
      <c r="F6997" s="4"/>
    </row>
    <row r="6998" spans="2:6" ht="15" x14ac:dyDescent="0.25">
      <c r="B6998" s="17">
        <v>8560</v>
      </c>
      <c r="C6998" s="17" t="s">
        <v>875</v>
      </c>
      <c r="D6998" s="18">
        <v>823</v>
      </c>
      <c r="F6998" s="4"/>
    </row>
    <row r="6999" spans="2:6" ht="15" x14ac:dyDescent="0.25">
      <c r="B6999" s="17">
        <v>8561</v>
      </c>
      <c r="C6999" s="17" t="s">
        <v>874</v>
      </c>
      <c r="D6999" s="18">
        <v>864</v>
      </c>
      <c r="F6999" s="4"/>
    </row>
    <row r="7000" spans="2:6" ht="15" x14ac:dyDescent="0.25">
      <c r="B7000" s="17">
        <v>8562</v>
      </c>
      <c r="C7000" s="17" t="s">
        <v>873</v>
      </c>
      <c r="D7000" s="18">
        <v>822</v>
      </c>
      <c r="F7000" s="4"/>
    </row>
    <row r="7001" spans="2:6" ht="15" x14ac:dyDescent="0.25">
      <c r="B7001" s="17">
        <v>8563</v>
      </c>
      <c r="C7001" s="17" t="s">
        <v>872</v>
      </c>
      <c r="D7001" s="18">
        <v>845</v>
      </c>
      <c r="F7001" s="4"/>
    </row>
    <row r="7002" spans="2:6" ht="15" x14ac:dyDescent="0.25">
      <c r="B7002" s="17">
        <v>8564</v>
      </c>
      <c r="C7002" s="17" t="s">
        <v>871</v>
      </c>
      <c r="D7002" s="18">
        <v>833</v>
      </c>
      <c r="F7002" s="4"/>
    </row>
    <row r="7003" spans="2:6" ht="15" x14ac:dyDescent="0.25">
      <c r="B7003" s="17">
        <v>8565</v>
      </c>
      <c r="C7003" s="17" t="s">
        <v>870</v>
      </c>
      <c r="D7003" s="18">
        <v>855</v>
      </c>
      <c r="F7003" s="4"/>
    </row>
    <row r="7004" spans="2:6" ht="15" x14ac:dyDescent="0.25">
      <c r="B7004" s="17">
        <v>8566</v>
      </c>
      <c r="C7004" s="17" t="s">
        <v>869</v>
      </c>
      <c r="D7004" s="18">
        <v>822</v>
      </c>
      <c r="F7004" s="4"/>
    </row>
    <row r="7005" spans="2:6" ht="15" x14ac:dyDescent="0.25">
      <c r="B7005" s="17">
        <v>8567</v>
      </c>
      <c r="C7005" s="17" t="s">
        <v>868</v>
      </c>
      <c r="D7005" s="18">
        <v>827</v>
      </c>
      <c r="F7005" s="4"/>
    </row>
    <row r="7006" spans="2:6" ht="15" x14ac:dyDescent="0.25">
      <c r="B7006" s="17">
        <v>8568</v>
      </c>
      <c r="C7006" s="17" t="s">
        <v>867</v>
      </c>
      <c r="D7006" s="18">
        <v>845</v>
      </c>
      <c r="F7006" s="4"/>
    </row>
    <row r="7007" spans="2:6" ht="15" x14ac:dyDescent="0.25">
      <c r="B7007" s="17">
        <v>8569</v>
      </c>
      <c r="C7007" s="17" t="s">
        <v>866</v>
      </c>
      <c r="D7007" s="18">
        <v>852</v>
      </c>
      <c r="F7007" s="4"/>
    </row>
    <row r="7008" spans="2:6" ht="15" x14ac:dyDescent="0.25">
      <c r="B7008" s="17">
        <v>8570</v>
      </c>
      <c r="C7008" s="17" t="s">
        <v>865</v>
      </c>
      <c r="D7008" s="18">
        <v>825</v>
      </c>
      <c r="F7008" s="4"/>
    </row>
    <row r="7009" spans="2:6" ht="15" x14ac:dyDescent="0.25">
      <c r="B7009" s="17">
        <v>8571</v>
      </c>
      <c r="C7009" s="17" t="s">
        <v>864</v>
      </c>
      <c r="D7009" s="18">
        <v>863</v>
      </c>
      <c r="F7009" s="4"/>
    </row>
    <row r="7010" spans="2:6" ht="15" x14ac:dyDescent="0.25">
      <c r="B7010" s="17">
        <v>8572</v>
      </c>
      <c r="C7010" s="17" t="s">
        <v>863</v>
      </c>
      <c r="D7010" s="18">
        <v>867</v>
      </c>
      <c r="F7010" s="4"/>
    </row>
    <row r="7011" spans="2:6" ht="15" x14ac:dyDescent="0.25">
      <c r="B7011" s="17">
        <v>8580</v>
      </c>
      <c r="C7011" s="17" t="s">
        <v>862</v>
      </c>
      <c r="D7011" s="18">
        <v>850</v>
      </c>
      <c r="F7011" s="4"/>
    </row>
    <row r="7012" spans="2:6" ht="15" x14ac:dyDescent="0.25">
      <c r="B7012" s="17">
        <v>8581</v>
      </c>
      <c r="C7012" s="17" t="s">
        <v>861</v>
      </c>
      <c r="D7012" s="18">
        <v>847</v>
      </c>
      <c r="F7012" s="4"/>
    </row>
    <row r="7013" spans="2:6" ht="15" x14ac:dyDescent="0.25">
      <c r="B7013" s="17">
        <v>8601</v>
      </c>
      <c r="C7013" s="17" t="s">
        <v>860</v>
      </c>
      <c r="D7013" s="18">
        <v>847</v>
      </c>
      <c r="F7013" s="4"/>
    </row>
    <row r="7014" spans="2:6" ht="15" x14ac:dyDescent="0.25">
      <c r="B7014" s="17">
        <v>8602</v>
      </c>
      <c r="C7014" s="17" t="s">
        <v>859</v>
      </c>
      <c r="D7014" s="18">
        <v>837</v>
      </c>
      <c r="F7014" s="4"/>
    </row>
    <row r="7015" spans="2:6" ht="15" x14ac:dyDescent="0.25">
      <c r="B7015" s="17">
        <v>8603</v>
      </c>
      <c r="C7015" s="17" t="s">
        <v>858</v>
      </c>
      <c r="D7015" s="18">
        <v>828</v>
      </c>
      <c r="F7015" s="4"/>
    </row>
    <row r="7016" spans="2:6" ht="15" x14ac:dyDescent="0.25">
      <c r="B7016" s="17">
        <v>8604</v>
      </c>
      <c r="C7016" s="17" t="s">
        <v>857</v>
      </c>
      <c r="D7016" s="18">
        <v>800</v>
      </c>
      <c r="F7016" s="4"/>
    </row>
    <row r="7017" spans="2:6" ht="15" x14ac:dyDescent="0.25">
      <c r="B7017" s="17">
        <v>8605</v>
      </c>
      <c r="C7017" s="17" t="s">
        <v>856</v>
      </c>
      <c r="D7017" s="18">
        <v>837</v>
      </c>
      <c r="F7017" s="4"/>
    </row>
    <row r="7018" spans="2:6" ht="15" x14ac:dyDescent="0.25">
      <c r="B7018" s="17">
        <v>8606</v>
      </c>
      <c r="C7018" s="17" t="s">
        <v>855</v>
      </c>
      <c r="D7018" s="18">
        <v>843</v>
      </c>
      <c r="F7018" s="4"/>
    </row>
    <row r="7019" spans="2:6" ht="15" x14ac:dyDescent="0.25">
      <c r="B7019" s="17">
        <v>8607</v>
      </c>
      <c r="C7019" s="17" t="s">
        <v>854</v>
      </c>
      <c r="D7019" s="18">
        <v>842</v>
      </c>
      <c r="F7019" s="4"/>
    </row>
    <row r="7020" spans="2:6" ht="15" x14ac:dyDescent="0.25">
      <c r="B7020" s="17">
        <v>8609</v>
      </c>
      <c r="C7020" s="17" t="s">
        <v>853</v>
      </c>
      <c r="D7020" s="18">
        <v>824</v>
      </c>
      <c r="F7020" s="4"/>
    </row>
    <row r="7021" spans="2:6" ht="15" x14ac:dyDescent="0.25">
      <c r="B7021" s="17">
        <v>8610</v>
      </c>
      <c r="C7021" s="17" t="s">
        <v>852</v>
      </c>
      <c r="D7021" s="18">
        <v>827</v>
      </c>
      <c r="F7021" s="4"/>
    </row>
    <row r="7022" spans="2:6" ht="15" x14ac:dyDescent="0.25">
      <c r="B7022" s="17">
        <v>8611</v>
      </c>
      <c r="C7022" s="17" t="s">
        <v>851</v>
      </c>
      <c r="D7022" s="18">
        <v>815</v>
      </c>
      <c r="F7022" s="4"/>
    </row>
    <row r="7023" spans="2:6" ht="15" x14ac:dyDescent="0.25">
      <c r="B7023" s="17">
        <v>8612</v>
      </c>
      <c r="C7023" s="17" t="s">
        <v>850</v>
      </c>
      <c r="D7023" s="18">
        <v>851</v>
      </c>
      <c r="F7023" s="4"/>
    </row>
    <row r="7024" spans="2:6" ht="15" x14ac:dyDescent="0.25">
      <c r="B7024" s="17">
        <v>8613</v>
      </c>
      <c r="C7024" s="17" t="s">
        <v>849</v>
      </c>
      <c r="D7024" s="18">
        <v>811</v>
      </c>
      <c r="F7024" s="4"/>
    </row>
    <row r="7025" spans="2:6" ht="15" x14ac:dyDescent="0.25">
      <c r="B7025" s="17">
        <v>8614</v>
      </c>
      <c r="C7025" s="17" t="s">
        <v>848</v>
      </c>
      <c r="D7025" s="18">
        <v>853</v>
      </c>
      <c r="F7025" s="4"/>
    </row>
    <row r="7026" spans="2:6" ht="15" x14ac:dyDescent="0.25">
      <c r="B7026" s="17">
        <v>8615</v>
      </c>
      <c r="C7026" s="17" t="s">
        <v>847</v>
      </c>
      <c r="D7026" s="18">
        <v>802</v>
      </c>
      <c r="F7026" s="4"/>
    </row>
    <row r="7027" spans="2:6" ht="15" x14ac:dyDescent="0.25">
      <c r="B7027" s="17">
        <v>8616</v>
      </c>
      <c r="C7027" s="17" t="s">
        <v>846</v>
      </c>
      <c r="D7027" s="18">
        <v>847</v>
      </c>
      <c r="F7027" s="4"/>
    </row>
    <row r="7028" spans="2:6" ht="15" x14ac:dyDescent="0.25">
      <c r="B7028" s="17">
        <v>8617</v>
      </c>
      <c r="C7028" s="17" t="s">
        <v>741</v>
      </c>
      <c r="D7028" s="18">
        <v>806</v>
      </c>
      <c r="F7028" s="4"/>
    </row>
    <row r="7029" spans="2:6" ht="15" x14ac:dyDescent="0.25">
      <c r="B7029" s="17">
        <v>8618</v>
      </c>
      <c r="C7029" s="17" t="s">
        <v>845</v>
      </c>
      <c r="D7029" s="18">
        <v>817</v>
      </c>
      <c r="F7029" s="4"/>
    </row>
    <row r="7030" spans="2:6" ht="15" x14ac:dyDescent="0.25">
      <c r="B7030" s="17">
        <v>8619</v>
      </c>
      <c r="C7030" s="17" t="s">
        <v>844</v>
      </c>
      <c r="D7030" s="18">
        <v>787</v>
      </c>
      <c r="F7030" s="4"/>
    </row>
    <row r="7031" spans="2:6" ht="15" x14ac:dyDescent="0.25">
      <c r="B7031" s="17">
        <v>8620</v>
      </c>
      <c r="C7031" s="17" t="s">
        <v>843</v>
      </c>
      <c r="D7031" s="18">
        <v>859</v>
      </c>
      <c r="F7031" s="4"/>
    </row>
    <row r="7032" spans="2:6" ht="15" x14ac:dyDescent="0.25">
      <c r="B7032" s="17">
        <v>8621</v>
      </c>
      <c r="C7032" s="17" t="s">
        <v>842</v>
      </c>
      <c r="D7032" s="18">
        <v>833</v>
      </c>
      <c r="F7032" s="4"/>
    </row>
    <row r="7033" spans="2:6" ht="15" x14ac:dyDescent="0.25">
      <c r="B7033" s="17">
        <v>8622</v>
      </c>
      <c r="C7033" s="17" t="s">
        <v>841</v>
      </c>
      <c r="D7033" s="18">
        <v>838</v>
      </c>
      <c r="F7033" s="4"/>
    </row>
    <row r="7034" spans="2:6" ht="15" x14ac:dyDescent="0.25">
      <c r="B7034" s="17">
        <v>8623</v>
      </c>
      <c r="C7034" s="17" t="s">
        <v>840</v>
      </c>
      <c r="D7034" s="18">
        <v>818</v>
      </c>
      <c r="F7034" s="4"/>
    </row>
    <row r="7035" spans="2:6" ht="15" x14ac:dyDescent="0.25">
      <c r="B7035" s="17">
        <v>8624</v>
      </c>
      <c r="C7035" s="17" t="s">
        <v>839</v>
      </c>
      <c r="D7035" s="18">
        <v>875</v>
      </c>
      <c r="F7035" s="4"/>
    </row>
    <row r="7036" spans="2:6" ht="15" x14ac:dyDescent="0.25">
      <c r="B7036" s="17">
        <v>8625</v>
      </c>
      <c r="C7036" s="17" t="s">
        <v>838</v>
      </c>
      <c r="D7036" s="18">
        <v>868</v>
      </c>
      <c r="F7036" s="4"/>
    </row>
    <row r="7037" spans="2:6" ht="15" x14ac:dyDescent="0.25">
      <c r="B7037" s="17">
        <v>8626</v>
      </c>
      <c r="C7037" s="17" t="s">
        <v>837</v>
      </c>
      <c r="D7037" s="18">
        <v>854</v>
      </c>
      <c r="F7037" s="4"/>
    </row>
    <row r="7038" spans="2:6" ht="15" x14ac:dyDescent="0.25">
      <c r="B7038" s="17">
        <v>8627</v>
      </c>
      <c r="C7038" s="17" t="s">
        <v>836</v>
      </c>
      <c r="D7038" s="18">
        <v>829</v>
      </c>
      <c r="F7038" s="4"/>
    </row>
    <row r="7039" spans="2:6" ht="15" x14ac:dyDescent="0.25">
      <c r="B7039" s="17">
        <v>8628</v>
      </c>
      <c r="C7039" s="17" t="s">
        <v>279</v>
      </c>
      <c r="D7039" s="18">
        <v>848</v>
      </c>
      <c r="F7039" s="4"/>
    </row>
    <row r="7040" spans="2:6" ht="15" x14ac:dyDescent="0.25">
      <c r="B7040" s="17">
        <v>8629</v>
      </c>
      <c r="C7040" s="17" t="s">
        <v>835</v>
      </c>
      <c r="D7040" s="18">
        <v>787</v>
      </c>
      <c r="F7040" s="4"/>
    </row>
    <row r="7041" spans="2:6" ht="15" x14ac:dyDescent="0.25">
      <c r="B7041" s="17">
        <v>8630</v>
      </c>
      <c r="C7041" s="17" t="s">
        <v>834</v>
      </c>
      <c r="D7041" s="18">
        <v>792</v>
      </c>
      <c r="F7041" s="4"/>
    </row>
    <row r="7042" spans="2:6" ht="15" x14ac:dyDescent="0.25">
      <c r="B7042" s="17">
        <v>8631</v>
      </c>
      <c r="C7042" s="17" t="s">
        <v>833</v>
      </c>
      <c r="D7042" s="18">
        <v>858</v>
      </c>
      <c r="F7042" s="4"/>
    </row>
    <row r="7043" spans="2:6" ht="15" x14ac:dyDescent="0.25">
      <c r="B7043" s="17">
        <v>8632</v>
      </c>
      <c r="C7043" s="17" t="s">
        <v>832</v>
      </c>
      <c r="D7043" s="18">
        <v>865</v>
      </c>
      <c r="F7043" s="4"/>
    </row>
    <row r="7044" spans="2:6" ht="15" x14ac:dyDescent="0.25">
      <c r="B7044" s="17">
        <v>8633</v>
      </c>
      <c r="C7044" s="17" t="s">
        <v>831</v>
      </c>
      <c r="D7044" s="18">
        <v>834</v>
      </c>
      <c r="F7044" s="4"/>
    </row>
    <row r="7045" spans="2:6" ht="15" x14ac:dyDescent="0.25">
      <c r="B7045" s="17">
        <v>8634</v>
      </c>
      <c r="C7045" s="17" t="s">
        <v>830</v>
      </c>
      <c r="D7045" s="18">
        <v>820</v>
      </c>
      <c r="F7045" s="4"/>
    </row>
    <row r="7046" spans="2:6" ht="15" x14ac:dyDescent="0.25">
      <c r="B7046" s="17">
        <v>8635</v>
      </c>
      <c r="C7046" s="17" t="s">
        <v>829</v>
      </c>
      <c r="D7046" s="18">
        <v>813</v>
      </c>
      <c r="F7046" s="4"/>
    </row>
    <row r="7047" spans="2:6" ht="15" x14ac:dyDescent="0.25">
      <c r="B7047" s="17">
        <v>8636</v>
      </c>
      <c r="C7047" s="17" t="s">
        <v>828</v>
      </c>
      <c r="D7047" s="18">
        <v>826</v>
      </c>
      <c r="F7047" s="4"/>
    </row>
    <row r="7048" spans="2:6" ht="15" x14ac:dyDescent="0.25">
      <c r="B7048" s="17">
        <v>8637</v>
      </c>
      <c r="C7048" s="17" t="s">
        <v>827</v>
      </c>
      <c r="D7048" s="18">
        <v>844</v>
      </c>
      <c r="F7048" s="4"/>
    </row>
    <row r="7049" spans="2:6" ht="15" x14ac:dyDescent="0.25">
      <c r="B7049" s="17">
        <v>8638</v>
      </c>
      <c r="C7049" s="17" t="s">
        <v>826</v>
      </c>
      <c r="D7049" s="18">
        <v>841</v>
      </c>
      <c r="F7049" s="4"/>
    </row>
    <row r="7050" spans="2:6" ht="15" x14ac:dyDescent="0.25">
      <c r="B7050" s="17">
        <v>8639</v>
      </c>
      <c r="C7050" s="17" t="s">
        <v>825</v>
      </c>
      <c r="D7050" s="18">
        <v>833</v>
      </c>
      <c r="F7050" s="4"/>
    </row>
    <row r="7051" spans="2:6" ht="15" x14ac:dyDescent="0.25">
      <c r="B7051" s="17">
        <v>8640</v>
      </c>
      <c r="C7051" s="17" t="s">
        <v>824</v>
      </c>
      <c r="D7051" s="18">
        <v>836</v>
      </c>
      <c r="F7051" s="4"/>
    </row>
    <row r="7052" spans="2:6" ht="15" x14ac:dyDescent="0.25">
      <c r="B7052" s="17">
        <v>8641</v>
      </c>
      <c r="C7052" s="17" t="s">
        <v>823</v>
      </c>
      <c r="D7052" s="18">
        <v>791</v>
      </c>
      <c r="F7052" s="4"/>
    </row>
    <row r="7053" spans="2:6" ht="15" x14ac:dyDescent="0.25">
      <c r="B7053" s="17">
        <v>8642</v>
      </c>
      <c r="C7053" s="17" t="s">
        <v>822</v>
      </c>
      <c r="D7053" s="18">
        <v>822</v>
      </c>
      <c r="F7053" s="4"/>
    </row>
    <row r="7054" spans="2:6" ht="15" x14ac:dyDescent="0.25">
      <c r="B7054" s="17">
        <v>8643</v>
      </c>
      <c r="C7054" s="17" t="s">
        <v>821</v>
      </c>
      <c r="D7054" s="18">
        <v>799</v>
      </c>
      <c r="F7054" s="4"/>
    </row>
    <row r="7055" spans="2:6" ht="15" x14ac:dyDescent="0.25">
      <c r="B7055" s="17">
        <v>8644</v>
      </c>
      <c r="C7055" s="17" t="s">
        <v>820</v>
      </c>
      <c r="D7055" s="18">
        <v>833</v>
      </c>
      <c r="F7055" s="4"/>
    </row>
    <row r="7056" spans="2:6" ht="15" x14ac:dyDescent="0.25">
      <c r="B7056" s="17">
        <v>8645</v>
      </c>
      <c r="C7056" s="17" t="s">
        <v>819</v>
      </c>
      <c r="D7056" s="18">
        <v>823</v>
      </c>
      <c r="F7056" s="4"/>
    </row>
    <row r="7057" spans="2:6" ht="15" x14ac:dyDescent="0.25">
      <c r="B7057" s="17">
        <v>8646</v>
      </c>
      <c r="C7057" s="17" t="s">
        <v>818</v>
      </c>
      <c r="D7057" s="18">
        <v>803</v>
      </c>
      <c r="F7057" s="4"/>
    </row>
    <row r="7058" spans="2:6" ht="15" x14ac:dyDescent="0.25">
      <c r="B7058" s="17">
        <v>8647</v>
      </c>
      <c r="C7058" s="17" t="s">
        <v>817</v>
      </c>
      <c r="D7058" s="18">
        <v>820</v>
      </c>
      <c r="F7058" s="4"/>
    </row>
    <row r="7059" spans="2:6" ht="15" x14ac:dyDescent="0.25">
      <c r="B7059" s="17">
        <v>8648</v>
      </c>
      <c r="C7059" s="17" t="s">
        <v>816</v>
      </c>
      <c r="D7059" s="18">
        <v>810</v>
      </c>
      <c r="F7059" s="4"/>
    </row>
    <row r="7060" spans="2:6" ht="15" x14ac:dyDescent="0.25">
      <c r="B7060" s="17">
        <v>8649</v>
      </c>
      <c r="C7060" s="17" t="s">
        <v>815</v>
      </c>
      <c r="D7060" s="18">
        <v>824</v>
      </c>
      <c r="F7060" s="4"/>
    </row>
    <row r="7061" spans="2:6" ht="15" x14ac:dyDescent="0.25">
      <c r="B7061" s="17">
        <v>8650</v>
      </c>
      <c r="C7061" s="17" t="s">
        <v>814</v>
      </c>
      <c r="D7061" s="18">
        <v>825</v>
      </c>
      <c r="F7061" s="4"/>
    </row>
    <row r="7062" spans="2:6" ht="15" x14ac:dyDescent="0.25">
      <c r="B7062" s="17">
        <v>8651</v>
      </c>
      <c r="C7062" s="17" t="s">
        <v>813</v>
      </c>
      <c r="D7062" s="18">
        <v>945</v>
      </c>
      <c r="F7062" s="4"/>
    </row>
    <row r="7063" spans="2:6" ht="15" x14ac:dyDescent="0.25">
      <c r="B7063" s="17">
        <v>8652</v>
      </c>
      <c r="C7063" s="17" t="s">
        <v>812</v>
      </c>
      <c r="D7063" s="18">
        <v>926</v>
      </c>
      <c r="F7063" s="4"/>
    </row>
    <row r="7064" spans="2:6" ht="15" x14ac:dyDescent="0.25">
      <c r="B7064" s="17">
        <v>8653</v>
      </c>
      <c r="C7064" s="17" t="s">
        <v>811</v>
      </c>
      <c r="D7064" s="18">
        <v>954</v>
      </c>
      <c r="F7064" s="4"/>
    </row>
    <row r="7065" spans="2:6" ht="15" x14ac:dyDescent="0.25">
      <c r="B7065" s="17">
        <v>8654</v>
      </c>
      <c r="C7065" s="17" t="s">
        <v>810</v>
      </c>
      <c r="D7065" s="18">
        <v>956</v>
      </c>
      <c r="F7065" s="4"/>
    </row>
    <row r="7066" spans="2:6" ht="15" x14ac:dyDescent="0.25">
      <c r="B7066" s="17">
        <v>8655</v>
      </c>
      <c r="C7066" s="17" t="s">
        <v>809</v>
      </c>
      <c r="D7066" s="18">
        <v>968</v>
      </c>
      <c r="F7066" s="4"/>
    </row>
    <row r="7067" spans="2:6" ht="15" x14ac:dyDescent="0.25">
      <c r="B7067" s="17">
        <v>8656</v>
      </c>
      <c r="C7067" s="17" t="s">
        <v>808</v>
      </c>
      <c r="D7067" s="18">
        <v>948</v>
      </c>
      <c r="F7067" s="4"/>
    </row>
    <row r="7068" spans="2:6" ht="15" x14ac:dyDescent="0.25">
      <c r="B7068" s="17">
        <v>8657</v>
      </c>
      <c r="C7068" s="17" t="s">
        <v>807</v>
      </c>
      <c r="D7068" s="18">
        <v>969</v>
      </c>
      <c r="F7068" s="4"/>
    </row>
    <row r="7069" spans="2:6" ht="15" x14ac:dyDescent="0.25">
      <c r="B7069" s="17">
        <v>8658</v>
      </c>
      <c r="C7069" s="17" t="s">
        <v>806</v>
      </c>
      <c r="D7069" s="18">
        <v>971</v>
      </c>
      <c r="F7069" s="4"/>
    </row>
    <row r="7070" spans="2:6" ht="15" x14ac:dyDescent="0.25">
      <c r="B7070" s="17">
        <v>8659</v>
      </c>
      <c r="C7070" s="17" t="s">
        <v>805</v>
      </c>
      <c r="D7070" s="18">
        <v>967</v>
      </c>
      <c r="F7070" s="4"/>
    </row>
    <row r="7071" spans="2:6" ht="15" x14ac:dyDescent="0.25">
      <c r="B7071" s="17">
        <v>8660</v>
      </c>
      <c r="C7071" s="17" t="s">
        <v>804</v>
      </c>
      <c r="D7071" s="18">
        <v>904</v>
      </c>
      <c r="F7071" s="4"/>
    </row>
    <row r="7072" spans="2:6" ht="15" x14ac:dyDescent="0.25">
      <c r="B7072" s="17">
        <v>8661</v>
      </c>
      <c r="C7072" s="17" t="s">
        <v>803</v>
      </c>
      <c r="D7072" s="18">
        <v>920</v>
      </c>
      <c r="F7072" s="4"/>
    </row>
    <row r="7073" spans="2:6" ht="15" x14ac:dyDescent="0.25">
      <c r="B7073" s="17">
        <v>8662</v>
      </c>
      <c r="C7073" s="17" t="s">
        <v>802</v>
      </c>
      <c r="D7073" s="18">
        <v>932</v>
      </c>
      <c r="F7073" s="4"/>
    </row>
    <row r="7074" spans="2:6" ht="15" x14ac:dyDescent="0.25">
      <c r="B7074" s="17">
        <v>8663</v>
      </c>
      <c r="C7074" s="17" t="s">
        <v>801</v>
      </c>
      <c r="D7074" s="18">
        <v>975</v>
      </c>
      <c r="F7074" s="4"/>
    </row>
    <row r="7075" spans="2:6" ht="15" x14ac:dyDescent="0.25">
      <c r="B7075" s="17">
        <v>8664</v>
      </c>
      <c r="C7075" s="17" t="s">
        <v>800</v>
      </c>
      <c r="D7075" s="18">
        <v>953</v>
      </c>
      <c r="F7075" s="4"/>
    </row>
    <row r="7076" spans="2:6" ht="15" x14ac:dyDescent="0.25">
      <c r="B7076" s="17">
        <v>8665</v>
      </c>
      <c r="C7076" s="17" t="s">
        <v>799</v>
      </c>
      <c r="D7076" s="18">
        <v>1050</v>
      </c>
      <c r="F7076" s="4"/>
    </row>
    <row r="7077" spans="2:6" ht="15" x14ac:dyDescent="0.25">
      <c r="B7077" s="17">
        <v>8666</v>
      </c>
      <c r="C7077" s="17" t="s">
        <v>798</v>
      </c>
      <c r="D7077" s="18">
        <v>951</v>
      </c>
      <c r="F7077" s="4"/>
    </row>
    <row r="7078" spans="2:6" ht="15" x14ac:dyDescent="0.25">
      <c r="B7078" s="17">
        <v>8667</v>
      </c>
      <c r="C7078" s="17" t="s">
        <v>797</v>
      </c>
      <c r="D7078" s="18">
        <v>961</v>
      </c>
      <c r="F7078" s="4"/>
    </row>
    <row r="7079" spans="2:6" ht="15" x14ac:dyDescent="0.25">
      <c r="B7079" s="17">
        <v>8668</v>
      </c>
      <c r="C7079" s="17" t="s">
        <v>189</v>
      </c>
      <c r="D7079" s="18">
        <v>960</v>
      </c>
      <c r="F7079" s="4"/>
    </row>
    <row r="7080" spans="2:6" ht="15" x14ac:dyDescent="0.25">
      <c r="B7080" s="17">
        <v>8669</v>
      </c>
      <c r="C7080" s="17" t="s">
        <v>796</v>
      </c>
      <c r="D7080" s="18">
        <v>903</v>
      </c>
      <c r="F7080" s="4"/>
    </row>
    <row r="7081" spans="2:6" ht="15" x14ac:dyDescent="0.25">
      <c r="B7081" s="17">
        <v>8670</v>
      </c>
      <c r="C7081" s="17" t="s">
        <v>145</v>
      </c>
      <c r="D7081" s="18">
        <v>904</v>
      </c>
      <c r="F7081" s="4"/>
    </row>
    <row r="7082" spans="2:6" ht="15" x14ac:dyDescent="0.25">
      <c r="B7082" s="17">
        <v>8671</v>
      </c>
      <c r="C7082" s="17" t="s">
        <v>795</v>
      </c>
      <c r="D7082" s="18">
        <v>1008</v>
      </c>
      <c r="F7082" s="4"/>
    </row>
    <row r="7083" spans="2:6" ht="15" x14ac:dyDescent="0.25">
      <c r="B7083" s="17">
        <v>8672</v>
      </c>
      <c r="C7083" s="17" t="s">
        <v>794</v>
      </c>
      <c r="D7083" s="18">
        <v>873</v>
      </c>
      <c r="F7083" s="4"/>
    </row>
    <row r="7084" spans="2:6" ht="15" x14ac:dyDescent="0.25">
      <c r="B7084" s="17">
        <v>8673</v>
      </c>
      <c r="C7084" s="17" t="s">
        <v>793</v>
      </c>
      <c r="D7084" s="18">
        <v>978</v>
      </c>
      <c r="F7084" s="4"/>
    </row>
    <row r="7085" spans="2:6" ht="15" x14ac:dyDescent="0.25">
      <c r="B7085" s="17">
        <v>8674</v>
      </c>
      <c r="C7085" s="17" t="s">
        <v>792</v>
      </c>
      <c r="D7085" s="18">
        <v>1012</v>
      </c>
      <c r="F7085" s="4"/>
    </row>
    <row r="7086" spans="2:6" ht="15" x14ac:dyDescent="0.25">
      <c r="B7086" s="17">
        <v>8675</v>
      </c>
      <c r="C7086" s="17" t="s">
        <v>791</v>
      </c>
      <c r="D7086" s="18">
        <v>974</v>
      </c>
      <c r="F7086" s="4"/>
    </row>
    <row r="7087" spans="2:6" ht="15" x14ac:dyDescent="0.25">
      <c r="B7087" s="17">
        <v>8676</v>
      </c>
      <c r="C7087" s="17" t="s">
        <v>790</v>
      </c>
      <c r="D7087" s="18">
        <v>1039</v>
      </c>
      <c r="F7087" s="4"/>
    </row>
    <row r="7088" spans="2:6" ht="15" x14ac:dyDescent="0.25">
      <c r="B7088" s="17">
        <v>8677</v>
      </c>
      <c r="C7088" s="17" t="s">
        <v>789</v>
      </c>
      <c r="D7088" s="18">
        <v>968</v>
      </c>
      <c r="F7088" s="4"/>
    </row>
    <row r="7089" spans="2:6" ht="15" x14ac:dyDescent="0.25">
      <c r="B7089" s="17">
        <v>8678</v>
      </c>
      <c r="C7089" s="17" t="s">
        <v>788</v>
      </c>
      <c r="D7089" s="18">
        <v>952</v>
      </c>
      <c r="F7089" s="4"/>
    </row>
    <row r="7090" spans="2:6" ht="15" x14ac:dyDescent="0.25">
      <c r="B7090" s="17">
        <v>8679</v>
      </c>
      <c r="C7090" s="17" t="s">
        <v>787</v>
      </c>
      <c r="D7090" s="18">
        <v>1038</v>
      </c>
      <c r="F7090" s="4"/>
    </row>
    <row r="7091" spans="2:6" ht="15" x14ac:dyDescent="0.25">
      <c r="B7091" s="17">
        <v>8680</v>
      </c>
      <c r="C7091" s="17" t="s">
        <v>786</v>
      </c>
      <c r="D7091" s="18">
        <v>1095</v>
      </c>
      <c r="F7091" s="4"/>
    </row>
    <row r="7092" spans="2:6" ht="15" x14ac:dyDescent="0.25">
      <c r="B7092" s="17">
        <v>8681</v>
      </c>
      <c r="C7092" s="17" t="s">
        <v>785</v>
      </c>
      <c r="D7092" s="18">
        <v>1010</v>
      </c>
      <c r="F7092" s="4"/>
    </row>
    <row r="7093" spans="2:6" ht="15" x14ac:dyDescent="0.25">
      <c r="B7093" s="17">
        <v>8682</v>
      </c>
      <c r="C7093" s="17" t="s">
        <v>784</v>
      </c>
      <c r="D7093" s="18">
        <v>870</v>
      </c>
      <c r="F7093" s="4"/>
    </row>
    <row r="7094" spans="2:6" ht="15" x14ac:dyDescent="0.25">
      <c r="B7094" s="17">
        <v>8683</v>
      </c>
      <c r="C7094" s="17" t="s">
        <v>783</v>
      </c>
      <c r="D7094" s="18">
        <v>897</v>
      </c>
      <c r="F7094" s="4"/>
    </row>
    <row r="7095" spans="2:6" ht="15" x14ac:dyDescent="0.25">
      <c r="B7095" s="17">
        <v>8684</v>
      </c>
      <c r="C7095" s="17" t="s">
        <v>782</v>
      </c>
      <c r="D7095" s="18">
        <v>950</v>
      </c>
      <c r="F7095" s="4"/>
    </row>
    <row r="7096" spans="2:6" ht="15" x14ac:dyDescent="0.25">
      <c r="B7096" s="17">
        <v>8685</v>
      </c>
      <c r="C7096" s="17" t="s">
        <v>781</v>
      </c>
      <c r="D7096" s="18">
        <v>903</v>
      </c>
      <c r="F7096" s="4"/>
    </row>
    <row r="7097" spans="2:6" ht="15" x14ac:dyDescent="0.25">
      <c r="B7097" s="17">
        <v>8686</v>
      </c>
      <c r="C7097" s="17" t="s">
        <v>780</v>
      </c>
      <c r="D7097" s="18">
        <v>905</v>
      </c>
      <c r="F7097" s="4"/>
    </row>
    <row r="7098" spans="2:6" ht="15" x14ac:dyDescent="0.25">
      <c r="B7098" s="17">
        <v>8687</v>
      </c>
      <c r="C7098" s="17" t="s">
        <v>779</v>
      </c>
      <c r="D7098" s="18">
        <v>939</v>
      </c>
      <c r="F7098" s="4"/>
    </row>
    <row r="7099" spans="2:6" ht="15" x14ac:dyDescent="0.25">
      <c r="B7099" s="17">
        <v>8688</v>
      </c>
      <c r="C7099" s="17" t="s">
        <v>735</v>
      </c>
      <c r="D7099" s="18">
        <v>931</v>
      </c>
      <c r="F7099" s="4"/>
    </row>
    <row r="7100" spans="2:6" ht="15" x14ac:dyDescent="0.25">
      <c r="B7100" s="17">
        <v>8689</v>
      </c>
      <c r="C7100" s="17" t="s">
        <v>778</v>
      </c>
      <c r="D7100" s="18">
        <v>947</v>
      </c>
      <c r="F7100" s="4"/>
    </row>
    <row r="7101" spans="2:6" ht="15" x14ac:dyDescent="0.25">
      <c r="B7101" s="17">
        <v>8690</v>
      </c>
      <c r="C7101" s="17" t="s">
        <v>777</v>
      </c>
      <c r="D7101" s="18">
        <v>1024</v>
      </c>
      <c r="F7101" s="4"/>
    </row>
    <row r="7102" spans="2:6" ht="15" x14ac:dyDescent="0.25">
      <c r="B7102" s="17">
        <v>8691</v>
      </c>
      <c r="C7102" s="17" t="s">
        <v>776</v>
      </c>
      <c r="D7102" s="18">
        <v>938</v>
      </c>
      <c r="F7102" s="4"/>
    </row>
    <row r="7103" spans="2:6" ht="15" x14ac:dyDescent="0.25">
      <c r="B7103" s="17">
        <v>8692</v>
      </c>
      <c r="C7103" s="17" t="s">
        <v>775</v>
      </c>
      <c r="D7103" s="18">
        <v>945</v>
      </c>
      <c r="F7103" s="4"/>
    </row>
    <row r="7104" spans="2:6" ht="15" x14ac:dyDescent="0.25">
      <c r="B7104" s="17">
        <v>8693</v>
      </c>
      <c r="C7104" s="17" t="s">
        <v>774</v>
      </c>
      <c r="D7104" s="18">
        <v>1047</v>
      </c>
      <c r="F7104" s="4"/>
    </row>
    <row r="7105" spans="2:6" ht="15" x14ac:dyDescent="0.25">
      <c r="B7105" s="17">
        <v>8694</v>
      </c>
      <c r="C7105" s="17" t="s">
        <v>773</v>
      </c>
      <c r="D7105" s="18">
        <v>927</v>
      </c>
      <c r="F7105" s="4"/>
    </row>
    <row r="7106" spans="2:6" ht="15" x14ac:dyDescent="0.25">
      <c r="B7106" s="17">
        <v>8695</v>
      </c>
      <c r="C7106" s="17" t="s">
        <v>772</v>
      </c>
      <c r="D7106" s="18">
        <v>880</v>
      </c>
      <c r="F7106" s="4"/>
    </row>
    <row r="7107" spans="2:6" ht="15" x14ac:dyDescent="0.25">
      <c r="B7107" s="17">
        <v>8696</v>
      </c>
      <c r="C7107" s="17" t="s">
        <v>771</v>
      </c>
      <c r="D7107" s="18">
        <v>943</v>
      </c>
      <c r="F7107" s="4"/>
    </row>
    <row r="7108" spans="2:6" ht="15" x14ac:dyDescent="0.25">
      <c r="B7108" s="17">
        <v>8697</v>
      </c>
      <c r="C7108" s="17" t="s">
        <v>770</v>
      </c>
      <c r="D7108" s="18">
        <v>1063</v>
      </c>
      <c r="F7108" s="4"/>
    </row>
    <row r="7109" spans="2:6" ht="15" x14ac:dyDescent="0.25">
      <c r="B7109" s="17">
        <v>8698</v>
      </c>
      <c r="C7109" s="17" t="s">
        <v>769</v>
      </c>
      <c r="D7109" s="18">
        <v>983</v>
      </c>
      <c r="F7109" s="4"/>
    </row>
    <row r="7110" spans="2:6" ht="15" x14ac:dyDescent="0.25">
      <c r="B7110" s="17">
        <v>8699</v>
      </c>
      <c r="C7110" s="17" t="s">
        <v>768</v>
      </c>
      <c r="D7110" s="18">
        <v>1007</v>
      </c>
      <c r="F7110" s="4"/>
    </row>
    <row r="7111" spans="2:6" ht="15" x14ac:dyDescent="0.25">
      <c r="B7111" s="17">
        <v>8700</v>
      </c>
      <c r="C7111" s="17" t="s">
        <v>767</v>
      </c>
      <c r="D7111" s="18">
        <v>1052</v>
      </c>
      <c r="F7111" s="4"/>
    </row>
    <row r="7112" spans="2:6" ht="15" x14ac:dyDescent="0.25">
      <c r="B7112" s="17">
        <v>8701</v>
      </c>
      <c r="C7112" s="17" t="s">
        <v>766</v>
      </c>
      <c r="D7112" s="18">
        <v>991</v>
      </c>
      <c r="F7112" s="4"/>
    </row>
    <row r="7113" spans="2:6" ht="15" x14ac:dyDescent="0.25">
      <c r="B7113" s="17">
        <v>8702</v>
      </c>
      <c r="C7113" s="17" t="s">
        <v>765</v>
      </c>
      <c r="D7113" s="18">
        <v>934</v>
      </c>
      <c r="F7113" s="4"/>
    </row>
    <row r="7114" spans="2:6" ht="15" x14ac:dyDescent="0.25">
      <c r="B7114" s="17">
        <v>8703</v>
      </c>
      <c r="C7114" s="17" t="s">
        <v>764</v>
      </c>
      <c r="D7114" s="18">
        <v>1023</v>
      </c>
      <c r="F7114" s="4"/>
    </row>
    <row r="7115" spans="2:6" ht="15" x14ac:dyDescent="0.25">
      <c r="B7115" s="17">
        <v>8704</v>
      </c>
      <c r="C7115" s="17" t="s">
        <v>763</v>
      </c>
      <c r="D7115" s="18">
        <v>1025</v>
      </c>
      <c r="F7115" s="4"/>
    </row>
    <row r="7116" spans="2:6" ht="15" x14ac:dyDescent="0.25">
      <c r="B7116" s="17">
        <v>8705</v>
      </c>
      <c r="C7116" s="17" t="s">
        <v>663</v>
      </c>
      <c r="D7116" s="18">
        <v>1018</v>
      </c>
      <c r="F7116" s="4"/>
    </row>
    <row r="7117" spans="2:6" ht="15" x14ac:dyDescent="0.25">
      <c r="B7117" s="17">
        <v>8706</v>
      </c>
      <c r="C7117" s="17" t="s">
        <v>762</v>
      </c>
      <c r="D7117" s="18">
        <v>994</v>
      </c>
      <c r="F7117" s="4"/>
    </row>
    <row r="7118" spans="2:6" ht="15" x14ac:dyDescent="0.25">
      <c r="B7118" s="17">
        <v>8707</v>
      </c>
      <c r="C7118" s="17" t="s">
        <v>761</v>
      </c>
      <c r="D7118" s="18">
        <v>967</v>
      </c>
      <c r="F7118" s="4"/>
    </row>
    <row r="7119" spans="2:6" ht="15" x14ac:dyDescent="0.25">
      <c r="B7119" s="17">
        <v>8708</v>
      </c>
      <c r="C7119" s="17" t="s">
        <v>760</v>
      </c>
      <c r="D7119" s="18">
        <v>985</v>
      </c>
      <c r="F7119" s="4"/>
    </row>
    <row r="7120" spans="2:6" ht="15" x14ac:dyDescent="0.25">
      <c r="B7120" s="17">
        <v>8709</v>
      </c>
      <c r="C7120" s="17" t="s">
        <v>759</v>
      </c>
      <c r="D7120" s="18">
        <v>915</v>
      </c>
      <c r="F7120" s="4"/>
    </row>
    <row r="7121" spans="2:6" ht="15" x14ac:dyDescent="0.25">
      <c r="B7121" s="17">
        <v>8710</v>
      </c>
      <c r="C7121" s="17" t="s">
        <v>758</v>
      </c>
      <c r="D7121" s="18">
        <v>992</v>
      </c>
      <c r="F7121" s="4"/>
    </row>
    <row r="7122" spans="2:6" ht="15" x14ac:dyDescent="0.25">
      <c r="B7122" s="17">
        <v>8711</v>
      </c>
      <c r="C7122" s="17" t="s">
        <v>757</v>
      </c>
      <c r="D7122" s="18">
        <v>918</v>
      </c>
      <c r="F7122" s="4"/>
    </row>
    <row r="7123" spans="2:6" ht="15" x14ac:dyDescent="0.25">
      <c r="B7123" s="17">
        <v>8712</v>
      </c>
      <c r="C7123" s="17" t="s">
        <v>756</v>
      </c>
      <c r="D7123" s="18">
        <v>848</v>
      </c>
      <c r="F7123" s="4"/>
    </row>
    <row r="7124" spans="2:6" ht="15" x14ac:dyDescent="0.25">
      <c r="B7124" s="17">
        <v>8713</v>
      </c>
      <c r="C7124" s="17" t="s">
        <v>755</v>
      </c>
      <c r="D7124" s="18">
        <v>1127</v>
      </c>
      <c r="F7124" s="4"/>
    </row>
    <row r="7125" spans="2:6" ht="15" x14ac:dyDescent="0.25">
      <c r="B7125" s="17">
        <v>8714</v>
      </c>
      <c r="C7125" s="17" t="s">
        <v>754</v>
      </c>
      <c r="D7125" s="18">
        <v>1128</v>
      </c>
      <c r="F7125" s="4"/>
    </row>
    <row r="7126" spans="2:6" ht="15" x14ac:dyDescent="0.25">
      <c r="B7126" s="17">
        <v>8715</v>
      </c>
      <c r="C7126" s="17" t="s">
        <v>753</v>
      </c>
      <c r="D7126" s="18">
        <v>1061</v>
      </c>
      <c r="F7126" s="4"/>
    </row>
    <row r="7127" spans="2:6" ht="15" x14ac:dyDescent="0.25">
      <c r="B7127" s="17">
        <v>8717</v>
      </c>
      <c r="C7127" s="17" t="s">
        <v>752</v>
      </c>
      <c r="D7127" s="18">
        <v>1076</v>
      </c>
      <c r="F7127" s="4"/>
    </row>
    <row r="7128" spans="2:6" ht="15" x14ac:dyDescent="0.25">
      <c r="B7128" s="17">
        <v>8720</v>
      </c>
      <c r="C7128" s="17" t="s">
        <v>751</v>
      </c>
      <c r="D7128" s="18">
        <v>995</v>
      </c>
      <c r="F7128" s="4"/>
    </row>
    <row r="7129" spans="2:6" ht="15" x14ac:dyDescent="0.25">
      <c r="B7129" s="17">
        <v>8751</v>
      </c>
      <c r="C7129" s="17" t="s">
        <v>750</v>
      </c>
      <c r="D7129" s="18">
        <v>943</v>
      </c>
      <c r="F7129" s="4"/>
    </row>
    <row r="7130" spans="2:6" ht="15" x14ac:dyDescent="0.25">
      <c r="B7130" s="17">
        <v>8752</v>
      </c>
      <c r="C7130" s="17" t="s">
        <v>749</v>
      </c>
      <c r="D7130" s="18">
        <v>1007</v>
      </c>
      <c r="F7130" s="4"/>
    </row>
    <row r="7131" spans="2:6" ht="15" x14ac:dyDescent="0.25">
      <c r="B7131" s="17">
        <v>8753</v>
      </c>
      <c r="C7131" s="17" t="s">
        <v>748</v>
      </c>
      <c r="D7131" s="18">
        <v>1008</v>
      </c>
      <c r="F7131" s="4"/>
    </row>
    <row r="7132" spans="2:6" ht="15" x14ac:dyDescent="0.25">
      <c r="B7132" s="17">
        <v>8754</v>
      </c>
      <c r="C7132" s="17" t="s">
        <v>747</v>
      </c>
      <c r="D7132" s="18">
        <v>1019</v>
      </c>
      <c r="F7132" s="4"/>
    </row>
    <row r="7133" spans="2:6" ht="15" x14ac:dyDescent="0.25">
      <c r="B7133" s="17">
        <v>8755</v>
      </c>
      <c r="C7133" s="17" t="s">
        <v>746</v>
      </c>
      <c r="D7133" s="18">
        <v>1006</v>
      </c>
      <c r="F7133" s="4"/>
    </row>
    <row r="7134" spans="2:6" ht="15" x14ac:dyDescent="0.25">
      <c r="B7134" s="17">
        <v>8756</v>
      </c>
      <c r="C7134" s="17" t="s">
        <v>745</v>
      </c>
      <c r="D7134" s="18">
        <v>1056</v>
      </c>
      <c r="F7134" s="4"/>
    </row>
    <row r="7135" spans="2:6" ht="15" x14ac:dyDescent="0.25">
      <c r="B7135" s="17">
        <v>8757</v>
      </c>
      <c r="C7135" s="17" t="s">
        <v>744</v>
      </c>
      <c r="D7135" s="18">
        <v>1004</v>
      </c>
      <c r="F7135" s="4"/>
    </row>
    <row r="7136" spans="2:6" ht="15" x14ac:dyDescent="0.25">
      <c r="B7136" s="17">
        <v>8758</v>
      </c>
      <c r="C7136" s="17" t="s">
        <v>743</v>
      </c>
      <c r="D7136" s="18">
        <v>916</v>
      </c>
      <c r="F7136" s="4"/>
    </row>
    <row r="7137" spans="2:6" ht="15" x14ac:dyDescent="0.25">
      <c r="B7137" s="17">
        <v>8759</v>
      </c>
      <c r="C7137" s="17" t="s">
        <v>742</v>
      </c>
      <c r="D7137" s="18">
        <v>1026</v>
      </c>
      <c r="F7137" s="4"/>
    </row>
    <row r="7138" spans="2:6" ht="15" x14ac:dyDescent="0.25">
      <c r="B7138" s="17">
        <v>8760</v>
      </c>
      <c r="C7138" s="17" t="s">
        <v>384</v>
      </c>
      <c r="D7138" s="18">
        <v>868</v>
      </c>
      <c r="F7138" s="4"/>
    </row>
    <row r="7139" spans="2:6" ht="15" x14ac:dyDescent="0.25">
      <c r="B7139" s="17">
        <v>8761</v>
      </c>
      <c r="C7139" s="17" t="s">
        <v>741</v>
      </c>
      <c r="D7139" s="18">
        <v>1014</v>
      </c>
      <c r="F7139" s="4"/>
    </row>
    <row r="7140" spans="2:6" ht="15" x14ac:dyDescent="0.25">
      <c r="B7140" s="17">
        <v>8762</v>
      </c>
      <c r="C7140" s="17" t="s">
        <v>740</v>
      </c>
      <c r="D7140" s="18">
        <v>978</v>
      </c>
      <c r="F7140" s="4"/>
    </row>
    <row r="7141" spans="2:6" ht="15" x14ac:dyDescent="0.25">
      <c r="B7141" s="17">
        <v>8763</v>
      </c>
      <c r="C7141" s="17" t="s">
        <v>739</v>
      </c>
      <c r="D7141" s="18">
        <v>1004</v>
      </c>
      <c r="F7141" s="4"/>
    </row>
    <row r="7142" spans="2:6" ht="15" x14ac:dyDescent="0.25">
      <c r="B7142" s="17">
        <v>8764</v>
      </c>
      <c r="C7142" s="17" t="s">
        <v>738</v>
      </c>
      <c r="D7142" s="18">
        <v>1053</v>
      </c>
      <c r="F7142" s="4"/>
    </row>
    <row r="7143" spans="2:6" ht="15" x14ac:dyDescent="0.25">
      <c r="B7143" s="17">
        <v>8765</v>
      </c>
      <c r="C7143" s="17" t="s">
        <v>737</v>
      </c>
      <c r="D7143" s="18">
        <v>1017</v>
      </c>
      <c r="F7143" s="4"/>
    </row>
    <row r="7144" spans="2:6" ht="15" x14ac:dyDescent="0.25">
      <c r="B7144" s="17">
        <v>8766</v>
      </c>
      <c r="C7144" s="17" t="s">
        <v>736</v>
      </c>
      <c r="D7144" s="18">
        <v>1024</v>
      </c>
      <c r="F7144" s="4"/>
    </row>
    <row r="7145" spans="2:6" ht="15" x14ac:dyDescent="0.25">
      <c r="B7145" s="17">
        <v>8767</v>
      </c>
      <c r="C7145" s="17" t="s">
        <v>735</v>
      </c>
      <c r="D7145" s="18">
        <v>1050</v>
      </c>
      <c r="F7145" s="4"/>
    </row>
    <row r="7146" spans="2:6" ht="15" x14ac:dyDescent="0.25">
      <c r="B7146" s="17">
        <v>8768</v>
      </c>
      <c r="C7146" s="17" t="s">
        <v>734</v>
      </c>
      <c r="D7146" s="18">
        <v>992</v>
      </c>
      <c r="F7146" s="4"/>
    </row>
    <row r="7147" spans="2:6" ht="15" x14ac:dyDescent="0.25">
      <c r="B7147" s="17">
        <v>8769</v>
      </c>
      <c r="C7147" s="17" t="s">
        <v>733</v>
      </c>
      <c r="D7147" s="18">
        <v>1032</v>
      </c>
      <c r="F7147" s="4"/>
    </row>
    <row r="7148" spans="2:6" ht="15" x14ac:dyDescent="0.25">
      <c r="B7148" s="17">
        <v>8770</v>
      </c>
      <c r="C7148" s="17" t="s">
        <v>732</v>
      </c>
      <c r="D7148" s="18">
        <v>1069</v>
      </c>
      <c r="F7148" s="4"/>
    </row>
    <row r="7149" spans="2:6" ht="15" x14ac:dyDescent="0.25">
      <c r="B7149" s="17">
        <v>8771</v>
      </c>
      <c r="C7149" s="17" t="s">
        <v>731</v>
      </c>
      <c r="D7149" s="18">
        <v>994</v>
      </c>
      <c r="F7149" s="4"/>
    </row>
    <row r="7150" spans="2:6" ht="15" x14ac:dyDescent="0.25">
      <c r="B7150" s="17">
        <v>8772</v>
      </c>
      <c r="C7150" s="17" t="s">
        <v>730</v>
      </c>
      <c r="D7150" s="18">
        <v>985</v>
      </c>
      <c r="F7150" s="4"/>
    </row>
    <row r="7151" spans="2:6" ht="15" x14ac:dyDescent="0.25">
      <c r="B7151" s="17">
        <v>8773</v>
      </c>
      <c r="C7151" s="17" t="s">
        <v>729</v>
      </c>
      <c r="D7151" s="18">
        <v>882</v>
      </c>
      <c r="F7151" s="4"/>
    </row>
    <row r="7152" spans="2:6" ht="15" x14ac:dyDescent="0.25">
      <c r="B7152" s="17">
        <v>8774</v>
      </c>
      <c r="C7152" s="17" t="s">
        <v>728</v>
      </c>
      <c r="D7152" s="18">
        <v>934</v>
      </c>
      <c r="F7152" s="4"/>
    </row>
    <row r="7153" spans="2:6" ht="15" x14ac:dyDescent="0.25">
      <c r="B7153" s="17">
        <v>8775</v>
      </c>
      <c r="C7153" s="17" t="s">
        <v>727</v>
      </c>
      <c r="D7153" s="18">
        <v>1059</v>
      </c>
      <c r="F7153" s="4"/>
    </row>
    <row r="7154" spans="2:6" ht="15" x14ac:dyDescent="0.25">
      <c r="B7154" s="17">
        <v>8776</v>
      </c>
      <c r="C7154" s="17" t="s">
        <v>726</v>
      </c>
      <c r="D7154" s="18">
        <v>1020</v>
      </c>
      <c r="F7154" s="4"/>
    </row>
    <row r="7155" spans="2:6" ht="15" x14ac:dyDescent="0.25">
      <c r="B7155" s="17">
        <v>8777</v>
      </c>
      <c r="C7155" s="17" t="s">
        <v>725</v>
      </c>
      <c r="D7155" s="18">
        <v>909</v>
      </c>
      <c r="F7155" s="4"/>
    </row>
    <row r="7156" spans="2:6" ht="15" x14ac:dyDescent="0.25">
      <c r="B7156" s="17">
        <v>8778</v>
      </c>
      <c r="C7156" s="17" t="s">
        <v>724</v>
      </c>
      <c r="D7156" s="18">
        <v>1020</v>
      </c>
      <c r="F7156" s="4"/>
    </row>
    <row r="7157" spans="2:6" ht="15" x14ac:dyDescent="0.25">
      <c r="B7157" s="17">
        <v>8779</v>
      </c>
      <c r="C7157" s="17" t="s">
        <v>723</v>
      </c>
      <c r="D7157" s="18">
        <v>1024</v>
      </c>
      <c r="F7157" s="4"/>
    </row>
    <row r="7158" spans="2:6" ht="15" x14ac:dyDescent="0.25">
      <c r="B7158" s="17">
        <v>8780</v>
      </c>
      <c r="C7158" s="17" t="s">
        <v>722</v>
      </c>
      <c r="D7158" s="18">
        <v>1068</v>
      </c>
      <c r="F7158" s="4"/>
    </row>
    <row r="7159" spans="2:6" ht="15" x14ac:dyDescent="0.25">
      <c r="B7159" s="17">
        <v>8781</v>
      </c>
      <c r="C7159" s="17" t="s">
        <v>721</v>
      </c>
      <c r="D7159" s="18">
        <v>1024</v>
      </c>
      <c r="F7159" s="4"/>
    </row>
    <row r="7160" spans="2:6" ht="15" x14ac:dyDescent="0.25">
      <c r="B7160" s="17">
        <v>8782</v>
      </c>
      <c r="C7160" s="17" t="s">
        <v>720</v>
      </c>
      <c r="D7160" s="18">
        <v>964</v>
      </c>
      <c r="F7160" s="4"/>
    </row>
    <row r="7161" spans="2:6" ht="15" x14ac:dyDescent="0.25">
      <c r="B7161" s="17">
        <v>8783</v>
      </c>
      <c r="C7161" s="17" t="s">
        <v>719</v>
      </c>
      <c r="D7161" s="18">
        <v>999</v>
      </c>
      <c r="F7161" s="4"/>
    </row>
    <row r="7162" spans="2:6" ht="15" x14ac:dyDescent="0.25">
      <c r="B7162" s="17">
        <v>8784</v>
      </c>
      <c r="C7162" s="17" t="s">
        <v>718</v>
      </c>
      <c r="D7162" s="18">
        <v>1019</v>
      </c>
      <c r="F7162" s="4"/>
    </row>
    <row r="7163" spans="2:6" ht="15" x14ac:dyDescent="0.25">
      <c r="B7163" s="17">
        <v>8801</v>
      </c>
      <c r="C7163" s="17" t="s">
        <v>717</v>
      </c>
      <c r="D7163" s="18">
        <v>828</v>
      </c>
      <c r="F7163" s="4"/>
    </row>
    <row r="7164" spans="2:6" ht="15" x14ac:dyDescent="0.25">
      <c r="B7164" s="17">
        <v>8802</v>
      </c>
      <c r="C7164" s="17" t="s">
        <v>716</v>
      </c>
      <c r="D7164" s="18">
        <v>828</v>
      </c>
      <c r="F7164" s="4"/>
    </row>
    <row r="7165" spans="2:6" ht="15" x14ac:dyDescent="0.25">
      <c r="B7165" s="17">
        <v>8803</v>
      </c>
      <c r="C7165" s="17" t="s">
        <v>715</v>
      </c>
      <c r="D7165" s="18">
        <v>816</v>
      </c>
      <c r="F7165" s="4"/>
    </row>
    <row r="7166" spans="2:6" ht="15" x14ac:dyDescent="0.25">
      <c r="B7166" s="17">
        <v>8804</v>
      </c>
      <c r="C7166" s="17" t="s">
        <v>714</v>
      </c>
      <c r="D7166" s="18">
        <v>811</v>
      </c>
      <c r="F7166" s="4"/>
    </row>
    <row r="7167" spans="2:6" ht="15" x14ac:dyDescent="0.25">
      <c r="B7167" s="17">
        <v>8805</v>
      </c>
      <c r="C7167" s="17" t="s">
        <v>713</v>
      </c>
      <c r="D7167" s="18">
        <v>821</v>
      </c>
      <c r="F7167" s="4"/>
    </row>
    <row r="7168" spans="2:6" ht="15" x14ac:dyDescent="0.25">
      <c r="B7168" s="17">
        <v>8806</v>
      </c>
      <c r="C7168" s="17" t="s">
        <v>712</v>
      </c>
      <c r="D7168" s="18">
        <v>828</v>
      </c>
      <c r="F7168" s="4"/>
    </row>
    <row r="7169" spans="2:6" ht="15" x14ac:dyDescent="0.25">
      <c r="B7169" s="17">
        <v>8807</v>
      </c>
      <c r="C7169" s="17" t="s">
        <v>711</v>
      </c>
      <c r="D7169" s="18">
        <v>810</v>
      </c>
      <c r="F7169" s="4"/>
    </row>
    <row r="7170" spans="2:6" ht="15" x14ac:dyDescent="0.25">
      <c r="B7170" s="17">
        <v>8808</v>
      </c>
      <c r="C7170" s="17" t="s">
        <v>710</v>
      </c>
      <c r="D7170" s="18">
        <v>798</v>
      </c>
      <c r="F7170" s="4"/>
    </row>
    <row r="7171" spans="2:6" ht="15" x14ac:dyDescent="0.25">
      <c r="B7171" s="17">
        <v>8809</v>
      </c>
      <c r="C7171" s="17" t="s">
        <v>709</v>
      </c>
      <c r="D7171" s="18">
        <v>803</v>
      </c>
      <c r="F7171" s="4"/>
    </row>
    <row r="7172" spans="2:6" ht="15" x14ac:dyDescent="0.25">
      <c r="B7172" s="17">
        <v>8810</v>
      </c>
      <c r="C7172" s="17" t="s">
        <v>708</v>
      </c>
      <c r="D7172" s="18">
        <v>765</v>
      </c>
      <c r="F7172" s="4"/>
    </row>
    <row r="7173" spans="2:6" ht="15" x14ac:dyDescent="0.25">
      <c r="B7173" s="17">
        <v>8811</v>
      </c>
      <c r="C7173" s="17" t="s">
        <v>707</v>
      </c>
      <c r="D7173" s="18">
        <v>794</v>
      </c>
      <c r="F7173" s="4"/>
    </row>
    <row r="7174" spans="2:6" ht="15" x14ac:dyDescent="0.25">
      <c r="B7174" s="17">
        <v>8812</v>
      </c>
      <c r="C7174" s="17" t="s">
        <v>706</v>
      </c>
      <c r="D7174" s="18">
        <v>808</v>
      </c>
      <c r="F7174" s="4"/>
    </row>
    <row r="7175" spans="2:6" ht="15" x14ac:dyDescent="0.25">
      <c r="B7175" s="17">
        <v>8813</v>
      </c>
      <c r="C7175" s="17" t="s">
        <v>192</v>
      </c>
      <c r="D7175" s="18">
        <v>805</v>
      </c>
      <c r="F7175" s="4"/>
    </row>
    <row r="7176" spans="2:6" ht="15" x14ac:dyDescent="0.25">
      <c r="B7176" s="17">
        <v>8814</v>
      </c>
      <c r="C7176" s="17" t="s">
        <v>705</v>
      </c>
      <c r="D7176" s="18">
        <v>802</v>
      </c>
      <c r="F7176" s="4"/>
    </row>
    <row r="7177" spans="2:6" ht="15" x14ac:dyDescent="0.25">
      <c r="B7177" s="17">
        <v>8815</v>
      </c>
      <c r="C7177" s="17" t="s">
        <v>704</v>
      </c>
      <c r="D7177" s="18">
        <v>797</v>
      </c>
      <c r="F7177" s="4"/>
    </row>
    <row r="7178" spans="2:6" ht="15" x14ac:dyDescent="0.25">
      <c r="B7178" s="17">
        <v>8816</v>
      </c>
      <c r="C7178" s="17" t="s">
        <v>703</v>
      </c>
      <c r="D7178" s="18">
        <v>814</v>
      </c>
      <c r="F7178" s="4"/>
    </row>
    <row r="7179" spans="2:6" ht="15" x14ac:dyDescent="0.25">
      <c r="B7179" s="17">
        <v>8817</v>
      </c>
      <c r="C7179" s="17" t="s">
        <v>702</v>
      </c>
      <c r="D7179" s="18">
        <v>764</v>
      </c>
      <c r="F7179" s="4"/>
    </row>
    <row r="7180" spans="2:6" ht="15" x14ac:dyDescent="0.25">
      <c r="B7180" s="17">
        <v>8818</v>
      </c>
      <c r="C7180" s="17" t="s">
        <v>701</v>
      </c>
      <c r="D7180" s="18">
        <v>796</v>
      </c>
      <c r="F7180" s="4"/>
    </row>
    <row r="7181" spans="2:6" ht="15" x14ac:dyDescent="0.25">
      <c r="B7181" s="17">
        <v>8819</v>
      </c>
      <c r="C7181" s="17" t="s">
        <v>700</v>
      </c>
      <c r="D7181" s="18">
        <v>810</v>
      </c>
      <c r="F7181" s="4"/>
    </row>
    <row r="7182" spans="2:6" ht="15" x14ac:dyDescent="0.25">
      <c r="B7182" s="17">
        <v>8820</v>
      </c>
      <c r="C7182" s="17" t="s">
        <v>699</v>
      </c>
      <c r="D7182" s="18">
        <v>814</v>
      </c>
      <c r="F7182" s="4"/>
    </row>
    <row r="7183" spans="2:6" ht="15" x14ac:dyDescent="0.25">
      <c r="B7183" s="17">
        <v>8821</v>
      </c>
      <c r="C7183" s="17" t="s">
        <v>698</v>
      </c>
      <c r="D7183" s="18">
        <v>825</v>
      </c>
      <c r="F7183" s="4"/>
    </row>
    <row r="7184" spans="2:6" ht="15" x14ac:dyDescent="0.25">
      <c r="B7184" s="17">
        <v>8822</v>
      </c>
      <c r="C7184" s="17" t="s">
        <v>697</v>
      </c>
      <c r="D7184" s="18">
        <v>827</v>
      </c>
      <c r="F7184" s="4"/>
    </row>
    <row r="7185" spans="2:6" ht="15" x14ac:dyDescent="0.25">
      <c r="B7185" s="17">
        <v>8823</v>
      </c>
      <c r="C7185" s="17" t="s">
        <v>696</v>
      </c>
      <c r="D7185" s="18">
        <v>802</v>
      </c>
      <c r="F7185" s="4"/>
    </row>
    <row r="7186" spans="2:6" ht="15" x14ac:dyDescent="0.25">
      <c r="B7186" s="17">
        <v>8824</v>
      </c>
      <c r="C7186" s="17" t="s">
        <v>695</v>
      </c>
      <c r="D7186" s="18">
        <v>790</v>
      </c>
      <c r="F7186" s="4"/>
    </row>
    <row r="7187" spans="2:6" ht="15" x14ac:dyDescent="0.25">
      <c r="B7187" s="17">
        <v>8825</v>
      </c>
      <c r="C7187" s="17" t="s">
        <v>694</v>
      </c>
      <c r="D7187" s="18">
        <v>790</v>
      </c>
      <c r="F7187" s="4"/>
    </row>
    <row r="7188" spans="2:6" ht="15" x14ac:dyDescent="0.25">
      <c r="B7188" s="17">
        <v>8826</v>
      </c>
      <c r="C7188" s="17" t="s">
        <v>693</v>
      </c>
      <c r="D7188" s="18">
        <v>797</v>
      </c>
      <c r="F7188" s="4"/>
    </row>
    <row r="7189" spans="2:6" ht="15" x14ac:dyDescent="0.25">
      <c r="B7189" s="17">
        <v>8827</v>
      </c>
      <c r="C7189" s="17" t="s">
        <v>692</v>
      </c>
      <c r="D7189" s="18">
        <v>803</v>
      </c>
      <c r="F7189" s="4"/>
    </row>
    <row r="7190" spans="2:6" ht="15" x14ac:dyDescent="0.25">
      <c r="B7190" s="17">
        <v>8828</v>
      </c>
      <c r="C7190" s="17" t="s">
        <v>691</v>
      </c>
      <c r="D7190" s="18">
        <v>811</v>
      </c>
      <c r="F7190" s="4"/>
    </row>
    <row r="7191" spans="2:6" ht="15" x14ac:dyDescent="0.25">
      <c r="B7191" s="17">
        <v>8829</v>
      </c>
      <c r="C7191" s="17" t="s">
        <v>690</v>
      </c>
      <c r="D7191" s="18">
        <v>910</v>
      </c>
      <c r="F7191" s="4"/>
    </row>
    <row r="7192" spans="2:6" ht="15" x14ac:dyDescent="0.25">
      <c r="B7192" s="17">
        <v>8830</v>
      </c>
      <c r="C7192" s="17" t="s">
        <v>689</v>
      </c>
      <c r="D7192" s="18">
        <v>843</v>
      </c>
      <c r="F7192" s="4"/>
    </row>
    <row r="7193" spans="2:6" ht="15" x14ac:dyDescent="0.25">
      <c r="B7193" s="17">
        <v>8831</v>
      </c>
      <c r="C7193" s="17" t="s">
        <v>688</v>
      </c>
      <c r="D7193" s="18">
        <v>793</v>
      </c>
      <c r="F7193" s="4"/>
    </row>
    <row r="7194" spans="2:6" ht="15" x14ac:dyDescent="0.25">
      <c r="B7194" s="17">
        <v>8832</v>
      </c>
      <c r="C7194" s="17" t="s">
        <v>687</v>
      </c>
      <c r="D7194" s="18">
        <v>782</v>
      </c>
      <c r="F7194" s="4"/>
    </row>
    <row r="7195" spans="2:6" ht="15" x14ac:dyDescent="0.25">
      <c r="B7195" s="17">
        <v>8833</v>
      </c>
      <c r="C7195" s="17" t="s">
        <v>686</v>
      </c>
      <c r="D7195" s="18">
        <v>813</v>
      </c>
      <c r="F7195" s="4"/>
    </row>
    <row r="7196" spans="2:6" ht="15" x14ac:dyDescent="0.25">
      <c r="B7196" s="17">
        <v>8834</v>
      </c>
      <c r="C7196" s="17" t="s">
        <v>685</v>
      </c>
      <c r="D7196" s="18">
        <v>792</v>
      </c>
      <c r="F7196" s="4"/>
    </row>
    <row r="7197" spans="2:6" ht="15" x14ac:dyDescent="0.25">
      <c r="B7197" s="17">
        <v>8835</v>
      </c>
      <c r="C7197" s="17" t="s">
        <v>684</v>
      </c>
      <c r="D7197" s="18">
        <v>806</v>
      </c>
      <c r="F7197" s="4"/>
    </row>
    <row r="7198" spans="2:6" ht="15" x14ac:dyDescent="0.25">
      <c r="B7198" s="17">
        <v>8836</v>
      </c>
      <c r="C7198" s="17" t="s">
        <v>683</v>
      </c>
      <c r="D7198" s="18">
        <v>831</v>
      </c>
      <c r="F7198" s="4"/>
    </row>
    <row r="7199" spans="2:6" ht="15" x14ac:dyDescent="0.25">
      <c r="B7199" s="17">
        <v>8837</v>
      </c>
      <c r="C7199" s="17" t="s">
        <v>682</v>
      </c>
      <c r="D7199" s="18">
        <v>761</v>
      </c>
      <c r="F7199" s="4"/>
    </row>
    <row r="7200" spans="2:6" ht="15" x14ac:dyDescent="0.25">
      <c r="B7200" s="17">
        <v>8838</v>
      </c>
      <c r="C7200" s="17" t="s">
        <v>279</v>
      </c>
      <c r="D7200" s="18">
        <v>864</v>
      </c>
      <c r="F7200" s="4"/>
    </row>
    <row r="7201" spans="2:6" ht="15" x14ac:dyDescent="0.25">
      <c r="B7201" s="17">
        <v>8839</v>
      </c>
      <c r="C7201" s="17" t="s">
        <v>681</v>
      </c>
      <c r="D7201" s="18">
        <v>787</v>
      </c>
      <c r="F7201" s="4"/>
    </row>
    <row r="7202" spans="2:6" ht="15" x14ac:dyDescent="0.25">
      <c r="B7202" s="17">
        <v>8840</v>
      </c>
      <c r="C7202" s="17" t="s">
        <v>680</v>
      </c>
      <c r="D7202" s="18">
        <v>775</v>
      </c>
      <c r="F7202" s="4"/>
    </row>
    <row r="7203" spans="2:6" ht="15" x14ac:dyDescent="0.25">
      <c r="B7203" s="17">
        <v>8841</v>
      </c>
      <c r="C7203" s="17" t="s">
        <v>679</v>
      </c>
      <c r="D7203" s="18">
        <v>802</v>
      </c>
      <c r="F7203" s="4"/>
    </row>
    <row r="7204" spans="2:6" ht="15" x14ac:dyDescent="0.25">
      <c r="B7204" s="17">
        <v>8842</v>
      </c>
      <c r="C7204" s="17" t="s">
        <v>678</v>
      </c>
      <c r="D7204" s="18">
        <v>807</v>
      </c>
      <c r="F7204" s="4"/>
    </row>
    <row r="7205" spans="2:6" ht="15" x14ac:dyDescent="0.25">
      <c r="B7205" s="17">
        <v>8843</v>
      </c>
      <c r="C7205" s="17" t="s">
        <v>156</v>
      </c>
      <c r="D7205" s="18">
        <v>797</v>
      </c>
      <c r="F7205" s="4"/>
    </row>
    <row r="7206" spans="2:6" ht="15" x14ac:dyDescent="0.25">
      <c r="B7206" s="17">
        <v>8844</v>
      </c>
      <c r="C7206" s="17" t="s">
        <v>677</v>
      </c>
      <c r="D7206" s="18">
        <v>789</v>
      </c>
      <c r="F7206" s="4"/>
    </row>
    <row r="7207" spans="2:6" ht="15" x14ac:dyDescent="0.25">
      <c r="B7207" s="17">
        <v>8845</v>
      </c>
      <c r="C7207" s="17" t="s">
        <v>676</v>
      </c>
      <c r="D7207" s="18">
        <v>811</v>
      </c>
      <c r="F7207" s="4"/>
    </row>
    <row r="7208" spans="2:6" ht="15" x14ac:dyDescent="0.25">
      <c r="B7208" s="17">
        <v>8846</v>
      </c>
      <c r="C7208" s="17" t="s">
        <v>675</v>
      </c>
      <c r="D7208" s="18">
        <v>876</v>
      </c>
      <c r="F7208" s="4"/>
    </row>
    <row r="7209" spans="2:6" ht="15" x14ac:dyDescent="0.25">
      <c r="B7209" s="17">
        <v>8847</v>
      </c>
      <c r="C7209" s="17" t="s">
        <v>674</v>
      </c>
      <c r="D7209" s="18">
        <v>835</v>
      </c>
      <c r="F7209" s="4"/>
    </row>
    <row r="7210" spans="2:6" ht="15" x14ac:dyDescent="0.25">
      <c r="B7210" s="17">
        <v>8848</v>
      </c>
      <c r="C7210" s="17" t="s">
        <v>673</v>
      </c>
      <c r="D7210" s="18">
        <v>826</v>
      </c>
      <c r="F7210" s="4"/>
    </row>
    <row r="7211" spans="2:6" ht="15" x14ac:dyDescent="0.25">
      <c r="B7211" s="17">
        <v>8849</v>
      </c>
      <c r="C7211" s="17" t="s">
        <v>672</v>
      </c>
      <c r="D7211" s="18">
        <v>804</v>
      </c>
      <c r="F7211" s="4"/>
    </row>
    <row r="7212" spans="2:6" ht="15" x14ac:dyDescent="0.25">
      <c r="B7212" s="17">
        <v>8850</v>
      </c>
      <c r="C7212" s="17" t="s">
        <v>671</v>
      </c>
      <c r="D7212" s="18">
        <v>813</v>
      </c>
      <c r="F7212" s="4"/>
    </row>
    <row r="7213" spans="2:6" ht="15" x14ac:dyDescent="0.25">
      <c r="B7213" s="17">
        <v>8851</v>
      </c>
      <c r="C7213" s="17" t="s">
        <v>670</v>
      </c>
      <c r="D7213" s="18">
        <v>852</v>
      </c>
      <c r="F7213" s="4"/>
    </row>
    <row r="7214" spans="2:6" ht="15" x14ac:dyDescent="0.25">
      <c r="B7214" s="17">
        <v>8852</v>
      </c>
      <c r="C7214" s="17" t="s">
        <v>448</v>
      </c>
      <c r="D7214" s="18">
        <v>817</v>
      </c>
      <c r="F7214" s="4"/>
    </row>
    <row r="7215" spans="2:6" ht="15" x14ac:dyDescent="0.25">
      <c r="B7215" s="17">
        <v>8853</v>
      </c>
      <c r="C7215" s="17" t="s">
        <v>669</v>
      </c>
      <c r="D7215" s="18">
        <v>896</v>
      </c>
      <c r="F7215" s="4"/>
    </row>
    <row r="7216" spans="2:6" ht="15" x14ac:dyDescent="0.25">
      <c r="B7216" s="17">
        <v>8854</v>
      </c>
      <c r="C7216" s="17" t="s">
        <v>668</v>
      </c>
      <c r="D7216" s="18">
        <v>880</v>
      </c>
      <c r="F7216" s="4"/>
    </row>
    <row r="7217" spans="2:6" ht="15" x14ac:dyDescent="0.25">
      <c r="B7217" s="17">
        <v>8855</v>
      </c>
      <c r="C7217" s="17" t="s">
        <v>667</v>
      </c>
      <c r="D7217" s="18">
        <v>863</v>
      </c>
      <c r="F7217" s="4"/>
    </row>
    <row r="7218" spans="2:6" ht="15" x14ac:dyDescent="0.25">
      <c r="B7218" s="17">
        <v>8856</v>
      </c>
      <c r="C7218" s="17" t="s">
        <v>666</v>
      </c>
      <c r="D7218" s="18">
        <v>901</v>
      </c>
      <c r="F7218" s="4"/>
    </row>
    <row r="7219" spans="2:6" ht="15" x14ac:dyDescent="0.25">
      <c r="B7219" s="17">
        <v>8857</v>
      </c>
      <c r="C7219" s="17" t="s">
        <v>665</v>
      </c>
      <c r="D7219" s="18">
        <v>851</v>
      </c>
      <c r="F7219" s="4"/>
    </row>
    <row r="7220" spans="2:6" ht="15" x14ac:dyDescent="0.25">
      <c r="B7220" s="17">
        <v>8858</v>
      </c>
      <c r="C7220" s="17" t="s">
        <v>664</v>
      </c>
      <c r="D7220" s="18">
        <v>858</v>
      </c>
      <c r="F7220" s="4"/>
    </row>
    <row r="7221" spans="2:6" ht="15" x14ac:dyDescent="0.25">
      <c r="B7221" s="17">
        <v>8859</v>
      </c>
      <c r="C7221" s="17" t="s">
        <v>663</v>
      </c>
      <c r="D7221" s="18">
        <v>925</v>
      </c>
      <c r="F7221" s="4"/>
    </row>
    <row r="7222" spans="2:6" ht="15" x14ac:dyDescent="0.25">
      <c r="B7222" s="17">
        <v>8860</v>
      </c>
      <c r="C7222" s="17" t="s">
        <v>662</v>
      </c>
      <c r="D7222" s="18">
        <v>942</v>
      </c>
      <c r="F7222" s="4"/>
    </row>
    <row r="7223" spans="2:6" ht="15" x14ac:dyDescent="0.25">
      <c r="B7223" s="17">
        <v>8901</v>
      </c>
      <c r="C7223" s="17" t="s">
        <v>661</v>
      </c>
      <c r="D7223" s="18">
        <v>827</v>
      </c>
      <c r="F7223" s="4"/>
    </row>
    <row r="7224" spans="2:6" ht="15" x14ac:dyDescent="0.25">
      <c r="B7224" s="17">
        <v>8902</v>
      </c>
      <c r="C7224" s="17" t="s">
        <v>660</v>
      </c>
      <c r="D7224" s="18">
        <v>838</v>
      </c>
      <c r="F7224" s="4"/>
    </row>
    <row r="7225" spans="2:6" ht="15" x14ac:dyDescent="0.25">
      <c r="B7225" s="17">
        <v>8903</v>
      </c>
      <c r="C7225" s="17" t="s">
        <v>659</v>
      </c>
      <c r="D7225" s="18">
        <v>886</v>
      </c>
      <c r="F7225" s="4"/>
    </row>
    <row r="7226" spans="2:6" ht="15" x14ac:dyDescent="0.25">
      <c r="B7226" s="17">
        <v>8904</v>
      </c>
      <c r="C7226" s="17" t="s">
        <v>658</v>
      </c>
      <c r="D7226" s="18">
        <v>897</v>
      </c>
      <c r="F7226" s="4"/>
    </row>
    <row r="7227" spans="2:6" ht="15" x14ac:dyDescent="0.25">
      <c r="B7227" s="17">
        <v>8905</v>
      </c>
      <c r="C7227" s="17" t="s">
        <v>657</v>
      </c>
      <c r="D7227" s="18">
        <v>875</v>
      </c>
      <c r="F7227" s="4"/>
    </row>
    <row r="7228" spans="2:6" ht="15" x14ac:dyDescent="0.25">
      <c r="B7228" s="17">
        <v>8906</v>
      </c>
      <c r="C7228" s="17" t="s">
        <v>397</v>
      </c>
      <c r="D7228" s="18">
        <v>881</v>
      </c>
      <c r="F7228" s="4"/>
    </row>
    <row r="7229" spans="2:6" ht="15" x14ac:dyDescent="0.25">
      <c r="B7229" s="17">
        <v>8907</v>
      </c>
      <c r="C7229" s="17" t="s">
        <v>656</v>
      </c>
      <c r="D7229" s="18">
        <v>860</v>
      </c>
      <c r="F7229" s="4"/>
    </row>
    <row r="7230" spans="2:6" ht="15" x14ac:dyDescent="0.25">
      <c r="B7230" s="17">
        <v>8908</v>
      </c>
      <c r="C7230" s="17" t="s">
        <v>655</v>
      </c>
      <c r="D7230" s="18">
        <v>843</v>
      </c>
      <c r="F7230" s="4"/>
    </row>
    <row r="7231" spans="2:6" ht="15" x14ac:dyDescent="0.25">
      <c r="B7231" s="17">
        <v>8909</v>
      </c>
      <c r="C7231" s="17" t="s">
        <v>654</v>
      </c>
      <c r="D7231" s="18">
        <v>914</v>
      </c>
      <c r="F7231" s="4"/>
    </row>
    <row r="7232" spans="2:6" ht="15" x14ac:dyDescent="0.25">
      <c r="B7232" s="17">
        <v>8910</v>
      </c>
      <c r="C7232" s="17" t="s">
        <v>653</v>
      </c>
      <c r="D7232" s="18">
        <v>923</v>
      </c>
      <c r="F7232" s="4"/>
    </row>
    <row r="7233" spans="2:6" ht="15" x14ac:dyDescent="0.25">
      <c r="B7233" s="17">
        <v>8911</v>
      </c>
      <c r="C7233" s="17" t="s">
        <v>652</v>
      </c>
      <c r="D7233" s="18">
        <v>984</v>
      </c>
      <c r="F7233" s="4"/>
    </row>
    <row r="7234" spans="2:6" ht="15" x14ac:dyDescent="0.25">
      <c r="B7234" s="17">
        <v>8912</v>
      </c>
      <c r="C7234" s="17" t="s">
        <v>651</v>
      </c>
      <c r="D7234" s="18">
        <v>860</v>
      </c>
      <c r="F7234" s="4"/>
    </row>
    <row r="7235" spans="2:6" ht="15" x14ac:dyDescent="0.25">
      <c r="B7235" s="17">
        <v>8913</v>
      </c>
      <c r="C7235" s="17" t="s">
        <v>650</v>
      </c>
      <c r="D7235" s="18">
        <v>902</v>
      </c>
      <c r="F7235" s="4"/>
    </row>
    <row r="7236" spans="2:6" ht="15" x14ac:dyDescent="0.25">
      <c r="B7236" s="17">
        <v>8914</v>
      </c>
      <c r="C7236" s="17" t="s">
        <v>649</v>
      </c>
      <c r="D7236" s="18">
        <v>863</v>
      </c>
      <c r="F7236" s="4"/>
    </row>
    <row r="7237" spans="2:6" ht="15" x14ac:dyDescent="0.25">
      <c r="B7237" s="17">
        <v>8915</v>
      </c>
      <c r="C7237" s="17" t="s">
        <v>648</v>
      </c>
      <c r="D7237" s="18">
        <v>847</v>
      </c>
      <c r="F7237" s="4"/>
    </row>
    <row r="7238" spans="2:6" ht="15" x14ac:dyDescent="0.25">
      <c r="B7238" s="17">
        <v>8916</v>
      </c>
      <c r="C7238" s="17" t="s">
        <v>647</v>
      </c>
      <c r="D7238" s="18">
        <v>918</v>
      </c>
      <c r="F7238" s="4"/>
    </row>
    <row r="7239" spans="2:6" ht="15" x14ac:dyDescent="0.25">
      <c r="B7239" s="17">
        <v>8918</v>
      </c>
      <c r="C7239" s="17" t="s">
        <v>646</v>
      </c>
      <c r="D7239" s="18">
        <v>974</v>
      </c>
      <c r="F7239" s="4"/>
    </row>
    <row r="7240" spans="2:6" ht="15" x14ac:dyDescent="0.25">
      <c r="B7240" s="17">
        <v>8919</v>
      </c>
      <c r="C7240" s="17" t="s">
        <v>645</v>
      </c>
      <c r="D7240" s="18">
        <v>872</v>
      </c>
      <c r="F7240" s="4"/>
    </row>
    <row r="7241" spans="2:6" ht="15" x14ac:dyDescent="0.25">
      <c r="B7241" s="17">
        <v>8920</v>
      </c>
      <c r="C7241" s="17" t="s">
        <v>644</v>
      </c>
      <c r="D7241" s="18">
        <v>945</v>
      </c>
      <c r="F7241" s="4"/>
    </row>
    <row r="7242" spans="2:6" ht="15" x14ac:dyDescent="0.25">
      <c r="B7242" s="17">
        <v>8921</v>
      </c>
      <c r="C7242" s="17" t="s">
        <v>643</v>
      </c>
      <c r="D7242" s="18">
        <v>895</v>
      </c>
      <c r="F7242" s="4"/>
    </row>
    <row r="7243" spans="2:6" ht="15" x14ac:dyDescent="0.25">
      <c r="B7243" s="17">
        <v>8922</v>
      </c>
      <c r="C7243" s="17" t="s">
        <v>642</v>
      </c>
      <c r="D7243" s="18">
        <v>933</v>
      </c>
      <c r="F7243" s="4"/>
    </row>
    <row r="7244" spans="2:6" ht="15" x14ac:dyDescent="0.25">
      <c r="B7244" s="17">
        <v>8923</v>
      </c>
      <c r="C7244" s="17" t="s">
        <v>641</v>
      </c>
      <c r="D7244" s="18">
        <v>815</v>
      </c>
      <c r="F7244" s="4"/>
    </row>
    <row r="7245" spans="2:6" ht="15" x14ac:dyDescent="0.25">
      <c r="B7245" s="17">
        <v>8924</v>
      </c>
      <c r="C7245" s="17" t="s">
        <v>640</v>
      </c>
      <c r="D7245" s="18">
        <v>831</v>
      </c>
      <c r="F7245" s="4"/>
    </row>
    <row r="7246" spans="2:6" ht="15" x14ac:dyDescent="0.25">
      <c r="B7246" s="17">
        <v>8925</v>
      </c>
      <c r="C7246" s="17" t="s">
        <v>639</v>
      </c>
      <c r="D7246" s="18">
        <v>890</v>
      </c>
      <c r="F7246" s="4"/>
    </row>
    <row r="7247" spans="2:6" ht="15" x14ac:dyDescent="0.25">
      <c r="B7247" s="17">
        <v>8926</v>
      </c>
      <c r="C7247" s="17" t="s">
        <v>638</v>
      </c>
      <c r="D7247" s="18">
        <v>859</v>
      </c>
      <c r="F7247" s="4"/>
    </row>
    <row r="7248" spans="2:6" ht="15" x14ac:dyDescent="0.25">
      <c r="B7248" s="17">
        <v>8927</v>
      </c>
      <c r="C7248" s="17" t="s">
        <v>637</v>
      </c>
      <c r="D7248" s="18">
        <v>826</v>
      </c>
      <c r="F7248" s="4"/>
    </row>
    <row r="7249" spans="2:6" ht="15" x14ac:dyDescent="0.25">
      <c r="B7249" s="17">
        <v>8928</v>
      </c>
      <c r="C7249" s="17" t="s">
        <v>636</v>
      </c>
      <c r="D7249" s="18">
        <v>953</v>
      </c>
      <c r="F7249" s="4"/>
    </row>
    <row r="7250" spans="2:6" ht="15" x14ac:dyDescent="0.25">
      <c r="B7250" s="17">
        <v>8929</v>
      </c>
      <c r="C7250" s="17" t="s">
        <v>635</v>
      </c>
      <c r="D7250" s="18">
        <v>873</v>
      </c>
      <c r="F7250" s="4"/>
    </row>
    <row r="7251" spans="2:6" ht="15" x14ac:dyDescent="0.25">
      <c r="B7251" s="17">
        <v>8930</v>
      </c>
      <c r="C7251" s="17" t="s">
        <v>634</v>
      </c>
      <c r="D7251" s="18">
        <v>858</v>
      </c>
      <c r="F7251" s="4"/>
    </row>
    <row r="7252" spans="2:6" ht="15" x14ac:dyDescent="0.25">
      <c r="B7252" s="17">
        <v>8931</v>
      </c>
      <c r="C7252" s="17" t="s">
        <v>633</v>
      </c>
      <c r="D7252" s="18">
        <v>804</v>
      </c>
      <c r="F7252" s="4"/>
    </row>
    <row r="7253" spans="2:6" ht="15" x14ac:dyDescent="0.25">
      <c r="B7253" s="17">
        <v>8932</v>
      </c>
      <c r="C7253" s="17" t="s">
        <v>632</v>
      </c>
      <c r="D7253" s="18">
        <v>875</v>
      </c>
      <c r="F7253" s="4"/>
    </row>
    <row r="7254" spans="2:6" ht="15" x14ac:dyDescent="0.25">
      <c r="B7254" s="17">
        <v>8933</v>
      </c>
      <c r="C7254" s="17" t="s">
        <v>631</v>
      </c>
      <c r="D7254" s="18">
        <v>898</v>
      </c>
      <c r="F7254" s="4"/>
    </row>
    <row r="7255" spans="2:6" ht="15" x14ac:dyDescent="0.25">
      <c r="B7255" s="17">
        <v>8934</v>
      </c>
      <c r="C7255" s="17" t="s">
        <v>630</v>
      </c>
      <c r="D7255" s="18">
        <v>855</v>
      </c>
      <c r="F7255" s="4"/>
    </row>
    <row r="7256" spans="2:6" ht="15" x14ac:dyDescent="0.25">
      <c r="B7256" s="17">
        <v>8935</v>
      </c>
      <c r="C7256" s="17" t="s">
        <v>629</v>
      </c>
      <c r="D7256" s="18">
        <v>876</v>
      </c>
      <c r="F7256" s="4"/>
    </row>
    <row r="7257" spans="2:6" ht="15" x14ac:dyDescent="0.25">
      <c r="B7257" s="17">
        <v>8936</v>
      </c>
      <c r="C7257" s="17" t="s">
        <v>628</v>
      </c>
      <c r="D7257" s="18">
        <v>816</v>
      </c>
      <c r="F7257" s="4"/>
    </row>
    <row r="7258" spans="2:6" ht="15" x14ac:dyDescent="0.25">
      <c r="B7258" s="17">
        <v>8937</v>
      </c>
      <c r="C7258" s="17" t="s">
        <v>627</v>
      </c>
      <c r="D7258" s="18">
        <v>788</v>
      </c>
      <c r="F7258" s="4"/>
    </row>
    <row r="7259" spans="2:6" ht="15" x14ac:dyDescent="0.25">
      <c r="B7259" s="17">
        <v>8938</v>
      </c>
      <c r="C7259" s="17" t="s">
        <v>626</v>
      </c>
      <c r="D7259" s="18">
        <v>835</v>
      </c>
      <c r="F7259" s="4"/>
    </row>
    <row r="7260" spans="2:6" ht="15" x14ac:dyDescent="0.25">
      <c r="B7260" s="17">
        <v>8939</v>
      </c>
      <c r="C7260" s="17" t="s">
        <v>625</v>
      </c>
      <c r="D7260" s="18">
        <v>856</v>
      </c>
      <c r="F7260" s="4"/>
    </row>
    <row r="7261" spans="2:6" ht="15" x14ac:dyDescent="0.25">
      <c r="B7261" s="17">
        <v>8940</v>
      </c>
      <c r="C7261" s="17" t="s">
        <v>624</v>
      </c>
      <c r="D7261" s="18">
        <v>878</v>
      </c>
      <c r="F7261" s="4"/>
    </row>
    <row r="7262" spans="2:6" ht="15" x14ac:dyDescent="0.25">
      <c r="B7262" s="17">
        <v>8941</v>
      </c>
      <c r="C7262" s="17" t="s">
        <v>623</v>
      </c>
      <c r="D7262" s="18">
        <v>903</v>
      </c>
      <c r="F7262" s="4"/>
    </row>
    <row r="7263" spans="2:6" ht="15" x14ac:dyDescent="0.25">
      <c r="B7263" s="17">
        <v>8942</v>
      </c>
      <c r="C7263" s="17" t="s">
        <v>622</v>
      </c>
      <c r="D7263" s="18">
        <v>821</v>
      </c>
      <c r="F7263" s="4"/>
    </row>
    <row r="7264" spans="2:6" ht="15" x14ac:dyDescent="0.25">
      <c r="B7264" s="17">
        <v>8943</v>
      </c>
      <c r="C7264" s="17" t="s">
        <v>621</v>
      </c>
      <c r="D7264" s="18">
        <v>929</v>
      </c>
      <c r="F7264" s="4"/>
    </row>
    <row r="7265" spans="2:6" ht="15" x14ac:dyDescent="0.25">
      <c r="B7265" s="17">
        <v>8944</v>
      </c>
      <c r="C7265" s="17" t="s">
        <v>620</v>
      </c>
      <c r="D7265" s="18">
        <v>846</v>
      </c>
      <c r="F7265" s="4"/>
    </row>
    <row r="7266" spans="2:6" ht="15" x14ac:dyDescent="0.25">
      <c r="B7266" s="17">
        <v>8945</v>
      </c>
      <c r="C7266" s="17" t="s">
        <v>619</v>
      </c>
      <c r="D7266" s="18">
        <v>815</v>
      </c>
      <c r="F7266" s="4"/>
    </row>
    <row r="7267" spans="2:6" ht="15" x14ac:dyDescent="0.25">
      <c r="B7267" s="17">
        <v>8946</v>
      </c>
      <c r="C7267" s="17" t="s">
        <v>618</v>
      </c>
      <c r="D7267" s="18">
        <v>854</v>
      </c>
      <c r="F7267" s="4"/>
    </row>
    <row r="7268" spans="2:6" ht="15" x14ac:dyDescent="0.25">
      <c r="B7268" s="17">
        <v>8947</v>
      </c>
      <c r="C7268" s="17" t="s">
        <v>617</v>
      </c>
      <c r="D7268" s="18">
        <v>862</v>
      </c>
      <c r="F7268" s="4"/>
    </row>
    <row r="7269" spans="2:6" ht="15" x14ac:dyDescent="0.25">
      <c r="B7269" s="17">
        <v>8948</v>
      </c>
      <c r="C7269" s="17" t="s">
        <v>616</v>
      </c>
      <c r="D7269" s="18">
        <v>879</v>
      </c>
      <c r="F7269" s="4"/>
    </row>
    <row r="7270" spans="2:6" ht="15" x14ac:dyDescent="0.25">
      <c r="B7270" s="17">
        <v>8949</v>
      </c>
      <c r="C7270" s="17" t="s">
        <v>615</v>
      </c>
      <c r="D7270" s="18">
        <v>874</v>
      </c>
      <c r="F7270" s="4"/>
    </row>
    <row r="7271" spans="2:6" ht="15" x14ac:dyDescent="0.25">
      <c r="B7271" s="17">
        <v>8950</v>
      </c>
      <c r="C7271" s="17" t="s">
        <v>614</v>
      </c>
      <c r="D7271" s="18">
        <v>866</v>
      </c>
      <c r="F7271" s="4"/>
    </row>
    <row r="7272" spans="2:6" ht="15" x14ac:dyDescent="0.25">
      <c r="B7272" s="17">
        <v>8951</v>
      </c>
      <c r="C7272" s="17" t="s">
        <v>613</v>
      </c>
      <c r="D7272" s="18">
        <v>1009</v>
      </c>
      <c r="F7272" s="4"/>
    </row>
    <row r="7273" spans="2:6" ht="15" x14ac:dyDescent="0.25">
      <c r="B7273" s="17">
        <v>9001</v>
      </c>
      <c r="C7273" s="17" t="s">
        <v>612</v>
      </c>
      <c r="D7273" s="18">
        <v>1081</v>
      </c>
      <c r="F7273" s="4"/>
    </row>
    <row r="7274" spans="2:6" ht="15" x14ac:dyDescent="0.25">
      <c r="B7274" s="17">
        <v>9002</v>
      </c>
      <c r="C7274" s="17" t="s">
        <v>611</v>
      </c>
      <c r="D7274" s="18">
        <v>1031</v>
      </c>
      <c r="F7274" s="4"/>
    </row>
    <row r="7275" spans="2:6" ht="15" x14ac:dyDescent="0.25">
      <c r="B7275" s="17">
        <v>9003</v>
      </c>
      <c r="C7275" s="17" t="s">
        <v>610</v>
      </c>
      <c r="D7275" s="18">
        <v>879</v>
      </c>
      <c r="F7275" s="4"/>
    </row>
    <row r="7276" spans="2:6" ht="15" x14ac:dyDescent="0.25">
      <c r="B7276" s="17">
        <v>9004</v>
      </c>
      <c r="C7276" s="17" t="s">
        <v>609</v>
      </c>
      <c r="D7276" s="18">
        <v>910</v>
      </c>
      <c r="F7276" s="4"/>
    </row>
    <row r="7277" spans="2:6" ht="15" x14ac:dyDescent="0.25">
      <c r="B7277" s="17">
        <v>9005</v>
      </c>
      <c r="C7277" s="17" t="s">
        <v>608</v>
      </c>
      <c r="D7277" s="18">
        <v>1081</v>
      </c>
      <c r="F7277" s="4"/>
    </row>
    <row r="7278" spans="2:6" ht="15" x14ac:dyDescent="0.25">
      <c r="B7278" s="17">
        <v>9006</v>
      </c>
      <c r="C7278" s="17" t="s">
        <v>607</v>
      </c>
      <c r="D7278" s="18">
        <v>931</v>
      </c>
      <c r="F7278" s="4"/>
    </row>
    <row r="7279" spans="2:6" ht="15" x14ac:dyDescent="0.25">
      <c r="B7279" s="17">
        <v>9007</v>
      </c>
      <c r="C7279" s="17" t="s">
        <v>606</v>
      </c>
      <c r="D7279" s="18">
        <v>977</v>
      </c>
      <c r="F7279" s="4"/>
    </row>
    <row r="7280" spans="2:6" ht="15" x14ac:dyDescent="0.25">
      <c r="B7280" s="17">
        <v>9008</v>
      </c>
      <c r="C7280" s="17" t="s">
        <v>605</v>
      </c>
      <c r="D7280" s="18">
        <v>1147</v>
      </c>
      <c r="F7280" s="4"/>
    </row>
    <row r="7281" spans="2:6" ht="15" x14ac:dyDescent="0.25">
      <c r="B7281" s="17">
        <v>9009</v>
      </c>
      <c r="C7281" s="17" t="s">
        <v>604</v>
      </c>
      <c r="D7281" s="18">
        <v>886</v>
      </c>
      <c r="F7281" s="4"/>
    </row>
    <row r="7282" spans="2:6" ht="15" x14ac:dyDescent="0.25">
      <c r="B7282" s="17">
        <v>9010</v>
      </c>
      <c r="C7282" s="17" t="s">
        <v>603</v>
      </c>
      <c r="D7282" s="18">
        <v>967</v>
      </c>
      <c r="F7282" s="4"/>
    </row>
    <row r="7283" spans="2:6" ht="15" x14ac:dyDescent="0.25">
      <c r="B7283" s="17">
        <v>9011</v>
      </c>
      <c r="C7283" s="17" t="s">
        <v>602</v>
      </c>
      <c r="D7283" s="18">
        <v>909</v>
      </c>
      <c r="F7283" s="4"/>
    </row>
    <row r="7284" spans="2:6" ht="15" x14ac:dyDescent="0.25">
      <c r="B7284" s="17">
        <v>9012</v>
      </c>
      <c r="C7284" s="17" t="s">
        <v>601</v>
      </c>
      <c r="D7284" s="18">
        <v>882</v>
      </c>
      <c r="F7284" s="4"/>
    </row>
    <row r="7285" spans="2:6" ht="15" x14ac:dyDescent="0.25">
      <c r="B7285" s="17">
        <v>9013</v>
      </c>
      <c r="C7285" s="17" t="s">
        <v>600</v>
      </c>
      <c r="D7285" s="18">
        <v>983</v>
      </c>
      <c r="F7285" s="4"/>
    </row>
    <row r="7286" spans="2:6" ht="15" x14ac:dyDescent="0.25">
      <c r="B7286" s="17">
        <v>9014</v>
      </c>
      <c r="C7286" s="17" t="s">
        <v>599</v>
      </c>
      <c r="D7286" s="18">
        <v>951</v>
      </c>
      <c r="F7286" s="4"/>
    </row>
    <row r="7287" spans="2:6" ht="15" x14ac:dyDescent="0.25">
      <c r="B7287" s="17">
        <v>9015</v>
      </c>
      <c r="C7287" s="17" t="s">
        <v>598</v>
      </c>
      <c r="D7287" s="18">
        <v>1066</v>
      </c>
      <c r="F7287" s="4"/>
    </row>
    <row r="7288" spans="2:6" ht="15" x14ac:dyDescent="0.25">
      <c r="B7288" s="17">
        <v>9016</v>
      </c>
      <c r="C7288" s="17" t="s">
        <v>597</v>
      </c>
      <c r="D7288" s="18">
        <v>918</v>
      </c>
      <c r="F7288" s="4"/>
    </row>
    <row r="7289" spans="2:6" ht="15" x14ac:dyDescent="0.25">
      <c r="B7289" s="17">
        <v>9017</v>
      </c>
      <c r="C7289" s="17" t="s">
        <v>596</v>
      </c>
      <c r="D7289" s="18">
        <v>905</v>
      </c>
      <c r="F7289" s="4"/>
    </row>
    <row r="7290" spans="2:6" ht="15" x14ac:dyDescent="0.25">
      <c r="B7290" s="17">
        <v>9018</v>
      </c>
      <c r="C7290" s="17" t="s">
        <v>595</v>
      </c>
      <c r="D7290" s="18">
        <v>970</v>
      </c>
      <c r="F7290" s="4"/>
    </row>
    <row r="7291" spans="2:6" ht="15" x14ac:dyDescent="0.25">
      <c r="B7291" s="17">
        <v>9019</v>
      </c>
      <c r="C7291" s="17" t="s">
        <v>594</v>
      </c>
      <c r="D7291" s="18">
        <v>920</v>
      </c>
      <c r="F7291" s="4"/>
    </row>
    <row r="7292" spans="2:6" ht="15" x14ac:dyDescent="0.25">
      <c r="B7292" s="17">
        <v>9020</v>
      </c>
      <c r="C7292" s="17" t="s">
        <v>593</v>
      </c>
      <c r="D7292" s="18">
        <v>912</v>
      </c>
      <c r="F7292" s="4"/>
    </row>
    <row r="7293" spans="2:6" ht="15" x14ac:dyDescent="0.25">
      <c r="B7293" s="17">
        <v>9021</v>
      </c>
      <c r="C7293" s="17" t="s">
        <v>592</v>
      </c>
      <c r="D7293" s="18">
        <v>901</v>
      </c>
      <c r="F7293" s="4"/>
    </row>
    <row r="7294" spans="2:6" ht="15" x14ac:dyDescent="0.25">
      <c r="B7294" s="17">
        <v>9022</v>
      </c>
      <c r="C7294" s="17" t="s">
        <v>591</v>
      </c>
      <c r="D7294" s="18">
        <v>994</v>
      </c>
      <c r="F7294" s="4"/>
    </row>
    <row r="7295" spans="2:6" ht="15" x14ac:dyDescent="0.25">
      <c r="B7295" s="17">
        <v>9023</v>
      </c>
      <c r="C7295" s="17" t="s">
        <v>590</v>
      </c>
      <c r="D7295" s="18">
        <v>913</v>
      </c>
      <c r="F7295" s="4"/>
    </row>
    <row r="7296" spans="2:6" ht="15" x14ac:dyDescent="0.25">
      <c r="B7296" s="17">
        <v>9024</v>
      </c>
      <c r="C7296" s="17" t="s">
        <v>589</v>
      </c>
      <c r="D7296" s="18">
        <v>946</v>
      </c>
      <c r="F7296" s="4"/>
    </row>
    <row r="7297" spans="2:6" ht="15" x14ac:dyDescent="0.25">
      <c r="B7297" s="17">
        <v>9025</v>
      </c>
      <c r="C7297" s="17" t="s">
        <v>588</v>
      </c>
      <c r="D7297" s="18">
        <v>881</v>
      </c>
      <c r="F7297" s="4"/>
    </row>
    <row r="7298" spans="2:6" ht="15" x14ac:dyDescent="0.25">
      <c r="B7298" s="17">
        <v>9026</v>
      </c>
      <c r="C7298" s="17" t="s">
        <v>587</v>
      </c>
      <c r="D7298" s="18">
        <v>996</v>
      </c>
      <c r="F7298" s="4"/>
    </row>
    <row r="7299" spans="2:6" ht="15" x14ac:dyDescent="0.25">
      <c r="B7299" s="17">
        <v>9027</v>
      </c>
      <c r="C7299" s="17" t="s">
        <v>586</v>
      </c>
      <c r="D7299" s="18">
        <v>928</v>
      </c>
      <c r="F7299" s="4"/>
    </row>
    <row r="7300" spans="2:6" ht="15" x14ac:dyDescent="0.25">
      <c r="B7300" s="17">
        <v>9028</v>
      </c>
      <c r="C7300" s="17" t="s">
        <v>585</v>
      </c>
      <c r="D7300" s="18">
        <v>908</v>
      </c>
      <c r="F7300" s="4"/>
    </row>
    <row r="7301" spans="2:6" ht="15" x14ac:dyDescent="0.25">
      <c r="B7301" s="17">
        <v>9029</v>
      </c>
      <c r="C7301" s="17" t="s">
        <v>584</v>
      </c>
      <c r="D7301" s="18">
        <v>1006</v>
      </c>
      <c r="F7301" s="4"/>
    </row>
    <row r="7302" spans="2:6" ht="15" x14ac:dyDescent="0.25">
      <c r="B7302" s="17">
        <v>9030</v>
      </c>
      <c r="C7302" s="17" t="s">
        <v>583</v>
      </c>
      <c r="D7302" s="18">
        <v>910</v>
      </c>
      <c r="F7302" s="4"/>
    </row>
    <row r="7303" spans="2:6" ht="15" x14ac:dyDescent="0.25">
      <c r="B7303" s="17">
        <v>9031</v>
      </c>
      <c r="C7303" s="17" t="s">
        <v>582</v>
      </c>
      <c r="D7303" s="18">
        <v>919</v>
      </c>
      <c r="F7303" s="4"/>
    </row>
    <row r="7304" spans="2:6" ht="15" x14ac:dyDescent="0.25">
      <c r="B7304" s="17">
        <v>9032</v>
      </c>
      <c r="C7304" s="17" t="s">
        <v>581</v>
      </c>
      <c r="D7304" s="18">
        <v>1075</v>
      </c>
      <c r="F7304" s="4"/>
    </row>
    <row r="7305" spans="2:6" ht="15" x14ac:dyDescent="0.25">
      <c r="B7305" s="17">
        <v>9033</v>
      </c>
      <c r="C7305" s="17" t="s">
        <v>580</v>
      </c>
      <c r="D7305" s="18">
        <v>958</v>
      </c>
      <c r="F7305" s="4"/>
    </row>
    <row r="7306" spans="2:6" ht="15" x14ac:dyDescent="0.25">
      <c r="B7306" s="17">
        <v>9034</v>
      </c>
      <c r="C7306" s="17" t="s">
        <v>579</v>
      </c>
      <c r="D7306" s="18">
        <v>1075</v>
      </c>
      <c r="F7306" s="4"/>
    </row>
    <row r="7307" spans="2:6" ht="15" x14ac:dyDescent="0.25">
      <c r="B7307" s="17">
        <v>9035</v>
      </c>
      <c r="C7307" s="17" t="s">
        <v>578</v>
      </c>
      <c r="D7307" s="18">
        <v>991</v>
      </c>
      <c r="F7307" s="4"/>
    </row>
    <row r="7308" spans="2:6" ht="15" x14ac:dyDescent="0.25">
      <c r="B7308" s="17">
        <v>9036</v>
      </c>
      <c r="C7308" s="17" t="s">
        <v>577</v>
      </c>
      <c r="D7308" s="18">
        <v>1039</v>
      </c>
      <c r="F7308" s="4"/>
    </row>
    <row r="7309" spans="2:6" ht="15" x14ac:dyDescent="0.25">
      <c r="B7309" s="17">
        <v>9037</v>
      </c>
      <c r="C7309" s="17" t="s">
        <v>576</v>
      </c>
      <c r="D7309" s="18">
        <v>1015</v>
      </c>
      <c r="F7309" s="4"/>
    </row>
    <row r="7310" spans="2:6" ht="15" x14ac:dyDescent="0.25">
      <c r="B7310" s="17">
        <v>9038</v>
      </c>
      <c r="C7310" s="17" t="s">
        <v>575</v>
      </c>
      <c r="D7310" s="18">
        <v>918</v>
      </c>
      <c r="F7310" s="4"/>
    </row>
    <row r="7311" spans="2:6" ht="15" x14ac:dyDescent="0.25">
      <c r="B7311" s="17">
        <v>9039</v>
      </c>
      <c r="C7311" s="17" t="s">
        <v>574</v>
      </c>
      <c r="D7311" s="18">
        <v>997</v>
      </c>
      <c r="F7311" s="4"/>
    </row>
    <row r="7312" spans="2:6" ht="15" x14ac:dyDescent="0.25">
      <c r="B7312" s="17">
        <v>9040</v>
      </c>
      <c r="C7312" s="17" t="s">
        <v>573</v>
      </c>
      <c r="D7312" s="18">
        <v>962</v>
      </c>
      <c r="F7312" s="4"/>
    </row>
    <row r="7313" spans="2:6" ht="15" x14ac:dyDescent="0.25">
      <c r="B7313" s="17">
        <v>9041</v>
      </c>
      <c r="C7313" s="17" t="s">
        <v>572</v>
      </c>
      <c r="D7313" s="18">
        <v>932</v>
      </c>
      <c r="F7313" s="4"/>
    </row>
    <row r="7314" spans="2:6" ht="15" x14ac:dyDescent="0.25">
      <c r="B7314" s="17">
        <v>9042</v>
      </c>
      <c r="C7314" s="17" t="s">
        <v>571</v>
      </c>
      <c r="D7314" s="18">
        <v>888</v>
      </c>
      <c r="F7314" s="4"/>
    </row>
    <row r="7315" spans="2:6" ht="15" x14ac:dyDescent="0.25">
      <c r="B7315" s="17">
        <v>9043</v>
      </c>
      <c r="C7315" s="17" t="s">
        <v>570</v>
      </c>
      <c r="D7315" s="18">
        <v>946</v>
      </c>
      <c r="F7315" s="4"/>
    </row>
    <row r="7316" spans="2:6" ht="15" x14ac:dyDescent="0.25">
      <c r="B7316" s="17">
        <v>9044</v>
      </c>
      <c r="C7316" s="17" t="s">
        <v>569</v>
      </c>
      <c r="D7316" s="18">
        <v>924</v>
      </c>
      <c r="F7316" s="4"/>
    </row>
    <row r="7317" spans="2:6" ht="15" x14ac:dyDescent="0.25">
      <c r="B7317" s="17">
        <v>9045</v>
      </c>
      <c r="C7317" s="17" t="s">
        <v>568</v>
      </c>
      <c r="D7317" s="18">
        <v>941</v>
      </c>
      <c r="F7317" s="4"/>
    </row>
    <row r="7318" spans="2:6" ht="15" x14ac:dyDescent="0.25">
      <c r="B7318" s="17">
        <v>9046</v>
      </c>
      <c r="C7318" s="17" t="s">
        <v>198</v>
      </c>
      <c r="D7318" s="18">
        <v>947</v>
      </c>
      <c r="F7318" s="4"/>
    </row>
    <row r="7319" spans="2:6" ht="15" x14ac:dyDescent="0.25">
      <c r="B7319" s="17">
        <v>9047</v>
      </c>
      <c r="C7319" s="17" t="s">
        <v>567</v>
      </c>
      <c r="D7319" s="18">
        <v>882</v>
      </c>
      <c r="F7319" s="4"/>
    </row>
    <row r="7320" spans="2:6" ht="15" x14ac:dyDescent="0.25">
      <c r="B7320" s="17">
        <v>9048</v>
      </c>
      <c r="C7320" s="17" t="s">
        <v>566</v>
      </c>
      <c r="D7320" s="18">
        <v>891</v>
      </c>
      <c r="F7320" s="4"/>
    </row>
    <row r="7321" spans="2:6" ht="15" x14ac:dyDescent="0.25">
      <c r="B7321" s="17">
        <v>9049</v>
      </c>
      <c r="C7321" s="17" t="s">
        <v>565</v>
      </c>
      <c r="D7321" s="18">
        <v>985</v>
      </c>
      <c r="F7321" s="4"/>
    </row>
    <row r="7322" spans="2:6" ht="15" x14ac:dyDescent="0.25">
      <c r="B7322" s="17">
        <v>9050</v>
      </c>
      <c r="C7322" s="17" t="s">
        <v>564</v>
      </c>
      <c r="D7322" s="18">
        <v>961</v>
      </c>
      <c r="F7322" s="4"/>
    </row>
    <row r="7323" spans="2:6" ht="15" x14ac:dyDescent="0.25">
      <c r="B7323" s="17">
        <v>9051</v>
      </c>
      <c r="C7323" s="17" t="s">
        <v>563</v>
      </c>
      <c r="D7323" s="18">
        <v>844</v>
      </c>
      <c r="F7323" s="4"/>
    </row>
    <row r="7324" spans="2:6" ht="15" x14ac:dyDescent="0.25">
      <c r="B7324" s="17">
        <v>9052</v>
      </c>
      <c r="C7324" s="17" t="s">
        <v>562</v>
      </c>
      <c r="D7324" s="18">
        <v>994</v>
      </c>
      <c r="F7324" s="4"/>
    </row>
    <row r="7325" spans="2:6" ht="15" x14ac:dyDescent="0.25">
      <c r="B7325" s="17">
        <v>9053</v>
      </c>
      <c r="C7325" s="17" t="s">
        <v>561</v>
      </c>
      <c r="D7325" s="18">
        <v>928</v>
      </c>
      <c r="F7325" s="4"/>
    </row>
    <row r="7326" spans="2:6" ht="15" x14ac:dyDescent="0.25">
      <c r="B7326" s="17">
        <v>9054</v>
      </c>
      <c r="C7326" s="17" t="s">
        <v>560</v>
      </c>
      <c r="D7326" s="18">
        <v>1071</v>
      </c>
      <c r="F7326" s="4"/>
    </row>
    <row r="7327" spans="2:6" ht="15" x14ac:dyDescent="0.25">
      <c r="B7327" s="17">
        <v>9055</v>
      </c>
      <c r="C7327" s="17" t="s">
        <v>559</v>
      </c>
      <c r="D7327" s="18">
        <v>986</v>
      </c>
      <c r="F7327" s="4"/>
    </row>
    <row r="7328" spans="2:6" ht="15" x14ac:dyDescent="0.25">
      <c r="B7328" s="17">
        <v>9056</v>
      </c>
      <c r="C7328" s="17" t="s">
        <v>558</v>
      </c>
      <c r="D7328" s="18">
        <v>883</v>
      </c>
      <c r="F7328" s="4"/>
    </row>
    <row r="7329" spans="2:6" ht="15" x14ac:dyDescent="0.25">
      <c r="B7329" s="17">
        <v>9057</v>
      </c>
      <c r="C7329" s="17" t="s">
        <v>557</v>
      </c>
      <c r="D7329" s="18">
        <v>1065</v>
      </c>
      <c r="F7329" s="4"/>
    </row>
    <row r="7330" spans="2:6" ht="15" x14ac:dyDescent="0.25">
      <c r="B7330" s="17">
        <v>9058</v>
      </c>
      <c r="C7330" s="17" t="s">
        <v>556</v>
      </c>
      <c r="D7330" s="18">
        <v>978</v>
      </c>
      <c r="F7330" s="4"/>
    </row>
    <row r="7331" spans="2:6" ht="15" x14ac:dyDescent="0.25">
      <c r="B7331" s="17">
        <v>9059</v>
      </c>
      <c r="C7331" s="17" t="s">
        <v>555</v>
      </c>
      <c r="D7331" s="18">
        <v>851</v>
      </c>
      <c r="F7331" s="4"/>
    </row>
    <row r="7332" spans="2:6" ht="15" x14ac:dyDescent="0.25">
      <c r="B7332" s="17">
        <v>9060</v>
      </c>
      <c r="C7332" s="17" t="s">
        <v>554</v>
      </c>
      <c r="D7332" s="18">
        <v>958</v>
      </c>
      <c r="F7332" s="4"/>
    </row>
    <row r="7333" spans="2:6" ht="15" x14ac:dyDescent="0.25">
      <c r="B7333" s="17">
        <v>9061</v>
      </c>
      <c r="C7333" s="17" t="s">
        <v>553</v>
      </c>
      <c r="D7333" s="18">
        <v>910</v>
      </c>
      <c r="F7333" s="4"/>
    </row>
    <row r="7334" spans="2:6" ht="15" x14ac:dyDescent="0.25">
      <c r="B7334" s="17">
        <v>9062</v>
      </c>
      <c r="C7334" s="17" t="s">
        <v>552</v>
      </c>
      <c r="D7334" s="18">
        <v>972</v>
      </c>
      <c r="F7334" s="4"/>
    </row>
    <row r="7335" spans="2:6" ht="15" x14ac:dyDescent="0.25">
      <c r="B7335" s="17">
        <v>9063</v>
      </c>
      <c r="C7335" s="17" t="s">
        <v>551</v>
      </c>
      <c r="D7335" s="18">
        <v>969</v>
      </c>
      <c r="F7335" s="4"/>
    </row>
    <row r="7336" spans="2:6" ht="15" x14ac:dyDescent="0.25">
      <c r="B7336" s="17">
        <v>9064</v>
      </c>
      <c r="C7336" s="17" t="s">
        <v>550</v>
      </c>
      <c r="D7336" s="18">
        <v>1011</v>
      </c>
      <c r="F7336" s="4"/>
    </row>
    <row r="7337" spans="2:6" ht="15" x14ac:dyDescent="0.25">
      <c r="B7337" s="17">
        <v>9065</v>
      </c>
      <c r="C7337" s="17" t="s">
        <v>549</v>
      </c>
      <c r="D7337" s="18">
        <v>996</v>
      </c>
      <c r="F7337" s="4"/>
    </row>
    <row r="7338" spans="2:6" ht="15" x14ac:dyDescent="0.25">
      <c r="B7338" s="17">
        <v>9066</v>
      </c>
      <c r="C7338" s="17" t="s">
        <v>548</v>
      </c>
      <c r="D7338" s="18">
        <v>984</v>
      </c>
      <c r="F7338" s="4"/>
    </row>
    <row r="7339" spans="2:6" ht="15" x14ac:dyDescent="0.25">
      <c r="B7339" s="17">
        <v>9067</v>
      </c>
      <c r="C7339" s="17" t="s">
        <v>547</v>
      </c>
      <c r="D7339" s="18">
        <v>1019</v>
      </c>
      <c r="F7339" s="4"/>
    </row>
    <row r="7340" spans="2:6" ht="15" x14ac:dyDescent="0.25">
      <c r="B7340" s="17">
        <v>9068</v>
      </c>
      <c r="C7340" s="17" t="s">
        <v>546</v>
      </c>
      <c r="D7340" s="18">
        <v>992</v>
      </c>
      <c r="F7340" s="4"/>
    </row>
    <row r="7341" spans="2:6" ht="15" x14ac:dyDescent="0.25">
      <c r="B7341" s="17">
        <v>9069</v>
      </c>
      <c r="C7341" s="17" t="s">
        <v>545</v>
      </c>
      <c r="D7341" s="18">
        <v>969</v>
      </c>
      <c r="F7341" s="4"/>
    </row>
    <row r="7342" spans="2:6" ht="15" x14ac:dyDescent="0.25">
      <c r="B7342" s="17">
        <v>9070</v>
      </c>
      <c r="C7342" s="17" t="s">
        <v>544</v>
      </c>
      <c r="D7342" s="18">
        <v>915</v>
      </c>
      <c r="F7342" s="4"/>
    </row>
    <row r="7343" spans="2:6" ht="15" x14ac:dyDescent="0.25">
      <c r="B7343" s="17">
        <v>9071</v>
      </c>
      <c r="C7343" s="17" t="s">
        <v>543</v>
      </c>
      <c r="D7343" s="18">
        <v>920</v>
      </c>
      <c r="F7343" s="4"/>
    </row>
    <row r="7344" spans="2:6" ht="15" x14ac:dyDescent="0.25">
      <c r="B7344" s="17">
        <v>9072</v>
      </c>
      <c r="C7344" s="17" t="s">
        <v>542</v>
      </c>
      <c r="D7344" s="18">
        <v>929</v>
      </c>
      <c r="F7344" s="4"/>
    </row>
    <row r="7345" spans="2:6" ht="15" x14ac:dyDescent="0.25">
      <c r="B7345" s="17">
        <v>9073</v>
      </c>
      <c r="C7345" s="17" t="s">
        <v>541</v>
      </c>
      <c r="D7345" s="18">
        <v>928</v>
      </c>
      <c r="F7345" s="4"/>
    </row>
    <row r="7346" spans="2:6" ht="15" x14ac:dyDescent="0.25">
      <c r="B7346" s="17">
        <v>9074</v>
      </c>
      <c r="C7346" s="17" t="s">
        <v>540</v>
      </c>
      <c r="D7346" s="18">
        <v>939</v>
      </c>
      <c r="F7346" s="4"/>
    </row>
    <row r="7347" spans="2:6" ht="15" x14ac:dyDescent="0.25">
      <c r="B7347" s="17">
        <v>9075</v>
      </c>
      <c r="C7347" s="17" t="s">
        <v>539</v>
      </c>
      <c r="D7347" s="18">
        <v>895</v>
      </c>
      <c r="F7347" s="4"/>
    </row>
    <row r="7348" spans="2:6" ht="15" x14ac:dyDescent="0.25">
      <c r="B7348" s="17">
        <v>9076</v>
      </c>
      <c r="C7348" s="17" t="s">
        <v>538</v>
      </c>
      <c r="D7348" s="18">
        <v>898</v>
      </c>
      <c r="F7348" s="4"/>
    </row>
    <row r="7349" spans="2:6" ht="15" x14ac:dyDescent="0.25">
      <c r="B7349" s="17">
        <v>9077</v>
      </c>
      <c r="C7349" s="17" t="s">
        <v>537</v>
      </c>
      <c r="D7349" s="18">
        <v>859</v>
      </c>
      <c r="F7349" s="4"/>
    </row>
    <row r="7350" spans="2:6" ht="15" x14ac:dyDescent="0.25">
      <c r="B7350" s="17">
        <v>9078</v>
      </c>
      <c r="C7350" s="17" t="s">
        <v>536</v>
      </c>
      <c r="D7350" s="18">
        <v>1025</v>
      </c>
      <c r="F7350" s="4"/>
    </row>
    <row r="7351" spans="2:6" ht="15" x14ac:dyDescent="0.25">
      <c r="B7351" s="17">
        <v>9079</v>
      </c>
      <c r="C7351" s="17" t="s">
        <v>535</v>
      </c>
      <c r="D7351" s="18">
        <v>1142</v>
      </c>
      <c r="F7351" s="4"/>
    </row>
    <row r="7352" spans="2:6" ht="15" x14ac:dyDescent="0.25">
      <c r="B7352" s="17">
        <v>9081</v>
      </c>
      <c r="C7352" s="17" t="s">
        <v>534</v>
      </c>
      <c r="D7352" s="18">
        <v>1121</v>
      </c>
      <c r="F7352" s="4"/>
    </row>
    <row r="7353" spans="2:6" ht="15" x14ac:dyDescent="0.25">
      <c r="B7353" s="17">
        <v>9082</v>
      </c>
      <c r="C7353" s="17" t="s">
        <v>533</v>
      </c>
      <c r="D7353" s="18">
        <v>1151</v>
      </c>
      <c r="F7353" s="4"/>
    </row>
    <row r="7354" spans="2:6" ht="15" x14ac:dyDescent="0.25">
      <c r="B7354" s="17">
        <v>9083</v>
      </c>
      <c r="C7354" s="17" t="s">
        <v>532</v>
      </c>
      <c r="D7354" s="18">
        <v>1140</v>
      </c>
      <c r="F7354" s="4"/>
    </row>
    <row r="7355" spans="2:6" ht="15" x14ac:dyDescent="0.25">
      <c r="B7355" s="17">
        <v>9084</v>
      </c>
      <c r="C7355" s="17" t="s">
        <v>531</v>
      </c>
      <c r="D7355" s="18">
        <v>1067</v>
      </c>
      <c r="F7355" s="4"/>
    </row>
    <row r="7356" spans="2:6" ht="15" x14ac:dyDescent="0.25">
      <c r="B7356" s="17">
        <v>9085</v>
      </c>
      <c r="C7356" s="17" t="s">
        <v>530</v>
      </c>
      <c r="D7356" s="18">
        <v>1180</v>
      </c>
      <c r="F7356" s="4"/>
    </row>
    <row r="7357" spans="2:6" ht="15" x14ac:dyDescent="0.25">
      <c r="B7357" s="17">
        <v>9086</v>
      </c>
      <c r="C7357" s="17" t="s">
        <v>529</v>
      </c>
      <c r="D7357" s="18">
        <v>1145</v>
      </c>
      <c r="F7357" s="4"/>
    </row>
    <row r="7358" spans="2:6" ht="15" x14ac:dyDescent="0.25">
      <c r="B7358" s="17">
        <v>9087</v>
      </c>
      <c r="C7358" s="17" t="s">
        <v>528</v>
      </c>
      <c r="D7358" s="18">
        <v>1166</v>
      </c>
      <c r="F7358" s="4"/>
    </row>
    <row r="7359" spans="2:6" ht="15" x14ac:dyDescent="0.25">
      <c r="B7359" s="17">
        <v>9088</v>
      </c>
      <c r="C7359" s="17" t="s">
        <v>527</v>
      </c>
      <c r="D7359" s="18">
        <v>1374</v>
      </c>
      <c r="F7359" s="4"/>
    </row>
    <row r="7360" spans="2:6" ht="15" x14ac:dyDescent="0.25">
      <c r="B7360" s="17">
        <v>9089</v>
      </c>
      <c r="C7360" s="17" t="s">
        <v>526</v>
      </c>
      <c r="D7360" s="18">
        <v>1105</v>
      </c>
      <c r="F7360" s="4"/>
    </row>
    <row r="7361" spans="2:6" ht="15" x14ac:dyDescent="0.25">
      <c r="B7361" s="17">
        <v>9090</v>
      </c>
      <c r="C7361" s="17" t="s">
        <v>525</v>
      </c>
      <c r="D7361" s="18">
        <v>1198</v>
      </c>
      <c r="F7361" s="4"/>
    </row>
    <row r="7362" spans="2:6" ht="15" x14ac:dyDescent="0.25">
      <c r="B7362" s="17">
        <v>9091</v>
      </c>
      <c r="C7362" s="17" t="s">
        <v>279</v>
      </c>
      <c r="D7362" s="18">
        <v>1239</v>
      </c>
      <c r="F7362" s="4"/>
    </row>
    <row r="7363" spans="2:6" ht="15" x14ac:dyDescent="0.25">
      <c r="B7363" s="17">
        <v>9092</v>
      </c>
      <c r="C7363" s="17" t="s">
        <v>524</v>
      </c>
      <c r="D7363" s="18">
        <v>1120</v>
      </c>
      <c r="F7363" s="4"/>
    </row>
    <row r="7364" spans="2:6" ht="15" x14ac:dyDescent="0.25">
      <c r="B7364" s="17">
        <v>9093</v>
      </c>
      <c r="C7364" s="17" t="s">
        <v>523</v>
      </c>
      <c r="D7364" s="18">
        <v>1256</v>
      </c>
      <c r="F7364" s="4"/>
    </row>
    <row r="7365" spans="2:6" ht="15" x14ac:dyDescent="0.25">
      <c r="B7365" s="17">
        <v>9094</v>
      </c>
      <c r="C7365" s="17" t="s">
        <v>522</v>
      </c>
      <c r="D7365" s="18">
        <v>1228</v>
      </c>
      <c r="F7365" s="4"/>
    </row>
    <row r="7366" spans="2:6" ht="15" x14ac:dyDescent="0.25">
      <c r="B7366" s="17">
        <v>9095</v>
      </c>
      <c r="C7366" s="17" t="s">
        <v>521</v>
      </c>
      <c r="D7366" s="18">
        <v>1207</v>
      </c>
      <c r="F7366" s="4"/>
    </row>
    <row r="7367" spans="2:6" ht="15" x14ac:dyDescent="0.25">
      <c r="B7367" s="17">
        <v>9096</v>
      </c>
      <c r="C7367" s="17" t="s">
        <v>520</v>
      </c>
      <c r="D7367" s="18">
        <v>1098</v>
      </c>
      <c r="F7367" s="4"/>
    </row>
    <row r="7368" spans="2:6" ht="15" x14ac:dyDescent="0.25">
      <c r="B7368" s="17">
        <v>9097</v>
      </c>
      <c r="C7368" s="17" t="s">
        <v>192</v>
      </c>
      <c r="D7368" s="18">
        <v>1310</v>
      </c>
      <c r="F7368" s="4"/>
    </row>
    <row r="7369" spans="2:6" ht="15" x14ac:dyDescent="0.25">
      <c r="B7369" s="17">
        <v>9098</v>
      </c>
      <c r="C7369" s="17" t="s">
        <v>519</v>
      </c>
      <c r="D7369" s="18">
        <v>1124</v>
      </c>
      <c r="F7369" s="4"/>
    </row>
    <row r="7370" spans="2:6" ht="15" x14ac:dyDescent="0.25">
      <c r="B7370" s="17">
        <v>9099</v>
      </c>
      <c r="C7370" s="17" t="s">
        <v>518</v>
      </c>
      <c r="D7370" s="18">
        <v>1131</v>
      </c>
      <c r="F7370" s="4"/>
    </row>
    <row r="7371" spans="2:6" ht="15" x14ac:dyDescent="0.25">
      <c r="B7371" s="17">
        <v>9100</v>
      </c>
      <c r="C7371" s="17" t="s">
        <v>517</v>
      </c>
      <c r="D7371" s="18">
        <v>1163</v>
      </c>
      <c r="F7371" s="4"/>
    </row>
    <row r="7372" spans="2:6" ht="15" x14ac:dyDescent="0.25">
      <c r="B7372" s="17">
        <v>9101</v>
      </c>
      <c r="C7372" s="17" t="s">
        <v>516</v>
      </c>
      <c r="D7372" s="18">
        <v>1181</v>
      </c>
      <c r="F7372" s="4"/>
    </row>
    <row r="7373" spans="2:6" ht="15" x14ac:dyDescent="0.25">
      <c r="B7373" s="17">
        <v>9102</v>
      </c>
      <c r="C7373" s="17" t="s">
        <v>515</v>
      </c>
      <c r="D7373" s="18">
        <v>1223</v>
      </c>
      <c r="F7373" s="4"/>
    </row>
    <row r="7374" spans="2:6" ht="15" x14ac:dyDescent="0.25">
      <c r="B7374" s="17">
        <v>9103</v>
      </c>
      <c r="C7374" s="17" t="s">
        <v>514</v>
      </c>
      <c r="D7374" s="18">
        <v>1542</v>
      </c>
      <c r="F7374" s="4"/>
    </row>
    <row r="7375" spans="2:6" ht="15" x14ac:dyDescent="0.25">
      <c r="B7375" s="17">
        <v>9104</v>
      </c>
      <c r="C7375" s="17" t="s">
        <v>513</v>
      </c>
      <c r="D7375" s="18">
        <v>1585</v>
      </c>
      <c r="F7375" s="4"/>
    </row>
    <row r="7376" spans="2:6" ht="15" x14ac:dyDescent="0.25">
      <c r="B7376" s="17">
        <v>9151</v>
      </c>
      <c r="C7376" s="17" t="s">
        <v>512</v>
      </c>
      <c r="D7376" s="18">
        <v>976</v>
      </c>
      <c r="F7376" s="4"/>
    </row>
    <row r="7377" spans="2:6" ht="15" x14ac:dyDescent="0.25">
      <c r="B7377" s="17">
        <v>9152</v>
      </c>
      <c r="C7377" s="17" t="s">
        <v>511</v>
      </c>
      <c r="D7377" s="18">
        <v>989</v>
      </c>
      <c r="F7377" s="4"/>
    </row>
    <row r="7378" spans="2:6" ht="15" x14ac:dyDescent="0.25">
      <c r="B7378" s="17">
        <v>9153</v>
      </c>
      <c r="C7378" s="17" t="s">
        <v>510</v>
      </c>
      <c r="D7378" s="18">
        <v>1003</v>
      </c>
      <c r="F7378" s="4"/>
    </row>
    <row r="7379" spans="2:6" ht="15" x14ac:dyDescent="0.25">
      <c r="B7379" s="17">
        <v>9154</v>
      </c>
      <c r="C7379" s="17" t="s">
        <v>509</v>
      </c>
      <c r="D7379" s="18">
        <v>962</v>
      </c>
      <c r="F7379" s="4"/>
    </row>
    <row r="7380" spans="2:6" ht="15" x14ac:dyDescent="0.25">
      <c r="B7380" s="17">
        <v>9155</v>
      </c>
      <c r="C7380" s="17" t="s">
        <v>508</v>
      </c>
      <c r="D7380" s="18">
        <v>981</v>
      </c>
      <c r="F7380" s="4"/>
    </row>
    <row r="7381" spans="2:6" ht="15" x14ac:dyDescent="0.25">
      <c r="B7381" s="17">
        <v>9156</v>
      </c>
      <c r="C7381" s="17" t="s">
        <v>507</v>
      </c>
      <c r="D7381" s="18">
        <v>982</v>
      </c>
      <c r="F7381" s="4"/>
    </row>
    <row r="7382" spans="2:6" ht="15" x14ac:dyDescent="0.25">
      <c r="B7382" s="17">
        <v>9157</v>
      </c>
      <c r="C7382" s="17" t="s">
        <v>506</v>
      </c>
      <c r="D7382" s="18">
        <v>985</v>
      </c>
      <c r="F7382" s="4"/>
    </row>
    <row r="7383" spans="2:6" ht="15" x14ac:dyDescent="0.25">
      <c r="B7383" s="17">
        <v>9158</v>
      </c>
      <c r="C7383" s="17" t="s">
        <v>505</v>
      </c>
      <c r="D7383" s="18">
        <v>1011</v>
      </c>
      <c r="F7383" s="4"/>
    </row>
    <row r="7384" spans="2:6" ht="15" x14ac:dyDescent="0.25">
      <c r="B7384" s="17">
        <v>9159</v>
      </c>
      <c r="C7384" s="17" t="s">
        <v>504</v>
      </c>
      <c r="D7384" s="18">
        <v>930</v>
      </c>
      <c r="F7384" s="4"/>
    </row>
    <row r="7385" spans="2:6" ht="15" x14ac:dyDescent="0.25">
      <c r="B7385" s="17">
        <v>9160</v>
      </c>
      <c r="C7385" s="17" t="s">
        <v>503</v>
      </c>
      <c r="D7385" s="18">
        <v>943</v>
      </c>
      <c r="F7385" s="4"/>
    </row>
    <row r="7386" spans="2:6" ht="15" x14ac:dyDescent="0.25">
      <c r="B7386" s="17">
        <v>9161</v>
      </c>
      <c r="C7386" s="17" t="s">
        <v>502</v>
      </c>
      <c r="D7386" s="18">
        <v>938</v>
      </c>
      <c r="F7386" s="4"/>
    </row>
    <row r="7387" spans="2:6" ht="15" x14ac:dyDescent="0.25">
      <c r="B7387" s="17">
        <v>9162</v>
      </c>
      <c r="C7387" s="17" t="s">
        <v>501</v>
      </c>
      <c r="D7387" s="18">
        <v>998</v>
      </c>
      <c r="F7387" s="4"/>
    </row>
    <row r="7388" spans="2:6" ht="15" x14ac:dyDescent="0.25">
      <c r="B7388" s="17">
        <v>9163</v>
      </c>
      <c r="C7388" s="17" t="s">
        <v>500</v>
      </c>
      <c r="D7388" s="18">
        <v>1048</v>
      </c>
      <c r="F7388" s="4"/>
    </row>
    <row r="7389" spans="2:6" ht="15" x14ac:dyDescent="0.25">
      <c r="B7389" s="17">
        <v>9164</v>
      </c>
      <c r="C7389" s="17" t="s">
        <v>499</v>
      </c>
      <c r="D7389" s="18">
        <v>1029</v>
      </c>
      <c r="F7389" s="4"/>
    </row>
    <row r="7390" spans="2:6" ht="15" x14ac:dyDescent="0.25">
      <c r="B7390" s="17">
        <v>9165</v>
      </c>
      <c r="C7390" s="17" t="s">
        <v>498</v>
      </c>
      <c r="D7390" s="18">
        <v>1078</v>
      </c>
      <c r="F7390" s="4"/>
    </row>
    <row r="7391" spans="2:6" ht="15" x14ac:dyDescent="0.25">
      <c r="B7391" s="17">
        <v>9166</v>
      </c>
      <c r="C7391" s="17" t="s">
        <v>497</v>
      </c>
      <c r="D7391" s="18">
        <v>902</v>
      </c>
      <c r="F7391" s="4"/>
    </row>
    <row r="7392" spans="2:6" ht="15" x14ac:dyDescent="0.25">
      <c r="B7392" s="17">
        <v>9167</v>
      </c>
      <c r="C7392" s="17" t="s">
        <v>496</v>
      </c>
      <c r="D7392" s="18">
        <v>1030</v>
      </c>
      <c r="F7392" s="4"/>
    </row>
    <row r="7393" spans="2:6" ht="15" x14ac:dyDescent="0.25">
      <c r="B7393" s="17">
        <v>9168</v>
      </c>
      <c r="C7393" s="17" t="s">
        <v>495</v>
      </c>
      <c r="D7393" s="18">
        <v>928</v>
      </c>
      <c r="F7393" s="4"/>
    </row>
    <row r="7394" spans="2:6" ht="15" x14ac:dyDescent="0.25">
      <c r="B7394" s="17">
        <v>9169</v>
      </c>
      <c r="C7394" s="17" t="s">
        <v>494</v>
      </c>
      <c r="D7394" s="18">
        <v>929</v>
      </c>
      <c r="F7394" s="4"/>
    </row>
    <row r="7395" spans="2:6" ht="15" x14ac:dyDescent="0.25">
      <c r="B7395" s="17">
        <v>9170</v>
      </c>
      <c r="C7395" s="17" t="s">
        <v>493</v>
      </c>
      <c r="D7395" s="18">
        <v>988</v>
      </c>
      <c r="F7395" s="4"/>
    </row>
    <row r="7396" spans="2:6" ht="15" x14ac:dyDescent="0.25">
      <c r="B7396" s="17">
        <v>9171</v>
      </c>
      <c r="C7396" s="17" t="s">
        <v>492</v>
      </c>
      <c r="D7396" s="18">
        <v>967</v>
      </c>
      <c r="F7396" s="4"/>
    </row>
    <row r="7397" spans="2:6" ht="15" x14ac:dyDescent="0.25">
      <c r="B7397" s="17">
        <v>9172</v>
      </c>
      <c r="C7397" s="17" t="s">
        <v>491</v>
      </c>
      <c r="D7397" s="18">
        <v>1063</v>
      </c>
      <c r="F7397" s="4"/>
    </row>
    <row r="7398" spans="2:6" ht="15" x14ac:dyDescent="0.25">
      <c r="B7398" s="17">
        <v>9173</v>
      </c>
      <c r="C7398" s="17" t="s">
        <v>490</v>
      </c>
      <c r="D7398" s="18">
        <v>1093</v>
      </c>
      <c r="F7398" s="4"/>
    </row>
    <row r="7399" spans="2:6" ht="15" x14ac:dyDescent="0.25">
      <c r="B7399" s="17">
        <v>9174</v>
      </c>
      <c r="C7399" s="17" t="s">
        <v>489</v>
      </c>
      <c r="D7399" s="18">
        <v>1107</v>
      </c>
      <c r="F7399" s="4"/>
    </row>
    <row r="7400" spans="2:6" ht="15" x14ac:dyDescent="0.25">
      <c r="B7400" s="17">
        <v>9175</v>
      </c>
      <c r="C7400" s="17" t="s">
        <v>488</v>
      </c>
      <c r="D7400" s="18">
        <v>1142</v>
      </c>
      <c r="F7400" s="4"/>
    </row>
    <row r="7401" spans="2:6" ht="15" x14ac:dyDescent="0.25">
      <c r="B7401" s="17">
        <v>9176</v>
      </c>
      <c r="C7401" s="17" t="s">
        <v>487</v>
      </c>
      <c r="D7401" s="18">
        <v>917</v>
      </c>
      <c r="F7401" s="4"/>
    </row>
    <row r="7402" spans="2:6" ht="15" x14ac:dyDescent="0.25">
      <c r="B7402" s="17">
        <v>9177</v>
      </c>
      <c r="C7402" s="17" t="s">
        <v>486</v>
      </c>
      <c r="D7402" s="18">
        <v>986</v>
      </c>
      <c r="F7402" s="4"/>
    </row>
    <row r="7403" spans="2:6" ht="15" x14ac:dyDescent="0.25">
      <c r="B7403" s="17">
        <v>9178</v>
      </c>
      <c r="C7403" s="17" t="s">
        <v>485</v>
      </c>
      <c r="D7403" s="18">
        <v>1037</v>
      </c>
      <c r="F7403" s="4"/>
    </row>
    <row r="7404" spans="2:6" ht="15" x14ac:dyDescent="0.25">
      <c r="B7404" s="17">
        <v>9179</v>
      </c>
      <c r="C7404" s="17" t="s">
        <v>484</v>
      </c>
      <c r="D7404" s="18">
        <v>1092</v>
      </c>
      <c r="F7404" s="4"/>
    </row>
    <row r="7405" spans="2:6" ht="15" x14ac:dyDescent="0.25">
      <c r="B7405" s="17">
        <v>9180</v>
      </c>
      <c r="C7405" s="17" t="s">
        <v>483</v>
      </c>
      <c r="D7405" s="18">
        <v>1145</v>
      </c>
      <c r="F7405" s="4"/>
    </row>
    <row r="7406" spans="2:6" ht="15" x14ac:dyDescent="0.25">
      <c r="B7406" s="17">
        <v>9181</v>
      </c>
      <c r="C7406" s="17" t="s">
        <v>482</v>
      </c>
      <c r="D7406" s="18">
        <v>1121</v>
      </c>
      <c r="F7406" s="4"/>
    </row>
    <row r="7407" spans="2:6" ht="15" x14ac:dyDescent="0.25">
      <c r="B7407" s="17">
        <v>9182</v>
      </c>
      <c r="C7407" s="17" t="s">
        <v>481</v>
      </c>
      <c r="D7407" s="18">
        <v>1122</v>
      </c>
      <c r="F7407" s="4"/>
    </row>
    <row r="7408" spans="2:6" ht="15" x14ac:dyDescent="0.25">
      <c r="B7408" s="17">
        <v>9183</v>
      </c>
      <c r="C7408" s="17" t="s">
        <v>480</v>
      </c>
      <c r="D7408" s="18">
        <v>1043</v>
      </c>
      <c r="F7408" s="4"/>
    </row>
    <row r="7409" spans="2:6" ht="15" x14ac:dyDescent="0.25">
      <c r="B7409" s="17">
        <v>9184</v>
      </c>
      <c r="C7409" s="17" t="s">
        <v>479</v>
      </c>
      <c r="D7409" s="18">
        <v>1101</v>
      </c>
      <c r="F7409" s="4"/>
    </row>
    <row r="7410" spans="2:6" ht="15" x14ac:dyDescent="0.25">
      <c r="B7410" s="17">
        <v>9185</v>
      </c>
      <c r="C7410" s="17" t="s">
        <v>478</v>
      </c>
      <c r="D7410" s="18">
        <v>1093</v>
      </c>
      <c r="F7410" s="4"/>
    </row>
    <row r="7411" spans="2:6" ht="15" x14ac:dyDescent="0.25">
      <c r="B7411" s="17">
        <v>9186</v>
      </c>
      <c r="C7411" s="17" t="s">
        <v>477</v>
      </c>
      <c r="D7411" s="18">
        <v>1129</v>
      </c>
      <c r="F7411" s="4"/>
    </row>
    <row r="7412" spans="2:6" ht="15" x14ac:dyDescent="0.25">
      <c r="B7412" s="17">
        <v>9187</v>
      </c>
      <c r="C7412" s="17" t="s">
        <v>476</v>
      </c>
      <c r="D7412" s="18">
        <v>1200</v>
      </c>
      <c r="F7412" s="4"/>
    </row>
    <row r="7413" spans="2:6" ht="15" x14ac:dyDescent="0.25">
      <c r="B7413" s="17">
        <v>9188</v>
      </c>
      <c r="C7413" s="17" t="s">
        <v>475</v>
      </c>
      <c r="D7413" s="18">
        <v>1079</v>
      </c>
      <c r="F7413" s="4"/>
    </row>
    <row r="7414" spans="2:6" ht="15" x14ac:dyDescent="0.25">
      <c r="B7414" s="17">
        <v>9189</v>
      </c>
      <c r="C7414" s="17" t="s">
        <v>474</v>
      </c>
      <c r="D7414" s="18">
        <v>1110</v>
      </c>
      <c r="F7414" s="4"/>
    </row>
    <row r="7415" spans="2:6" ht="15" x14ac:dyDescent="0.25">
      <c r="B7415" s="17">
        <v>9190</v>
      </c>
      <c r="C7415" s="17" t="s">
        <v>229</v>
      </c>
      <c r="D7415" s="18">
        <v>1130</v>
      </c>
      <c r="F7415" s="4"/>
    </row>
    <row r="7416" spans="2:6" ht="15" x14ac:dyDescent="0.25">
      <c r="B7416" s="17">
        <v>9191</v>
      </c>
      <c r="C7416" s="17" t="s">
        <v>473</v>
      </c>
      <c r="D7416" s="18">
        <v>1176</v>
      </c>
      <c r="F7416" s="4"/>
    </row>
    <row r="7417" spans="2:6" ht="15" x14ac:dyDescent="0.25">
      <c r="B7417" s="17">
        <v>9192</v>
      </c>
      <c r="C7417" s="17" t="s">
        <v>472</v>
      </c>
      <c r="D7417" s="18">
        <v>1114</v>
      </c>
      <c r="F7417" s="4"/>
    </row>
    <row r="7418" spans="2:6" ht="15" x14ac:dyDescent="0.25">
      <c r="B7418" s="17">
        <v>9193</v>
      </c>
      <c r="C7418" s="17" t="s">
        <v>471</v>
      </c>
      <c r="D7418" s="18">
        <v>1109</v>
      </c>
      <c r="F7418" s="4"/>
    </row>
    <row r="7419" spans="2:6" ht="15" x14ac:dyDescent="0.25">
      <c r="B7419" s="17">
        <v>9194</v>
      </c>
      <c r="C7419" s="17" t="s">
        <v>470</v>
      </c>
      <c r="D7419" s="18">
        <v>1089</v>
      </c>
      <c r="F7419" s="4"/>
    </row>
    <row r="7420" spans="2:6" ht="15" x14ac:dyDescent="0.25">
      <c r="B7420" s="17">
        <v>9195</v>
      </c>
      <c r="C7420" s="17" t="s">
        <v>287</v>
      </c>
      <c r="D7420" s="18">
        <v>1165</v>
      </c>
      <c r="F7420" s="4"/>
    </row>
    <row r="7421" spans="2:6" ht="15" x14ac:dyDescent="0.25">
      <c r="B7421" s="17">
        <v>9196</v>
      </c>
      <c r="C7421" s="17" t="s">
        <v>469</v>
      </c>
      <c r="D7421" s="18">
        <v>1096</v>
      </c>
      <c r="F7421" s="4"/>
    </row>
    <row r="7422" spans="2:6" ht="15" x14ac:dyDescent="0.25">
      <c r="B7422" s="17">
        <v>9197</v>
      </c>
      <c r="C7422" s="17" t="s">
        <v>468</v>
      </c>
      <c r="D7422" s="18">
        <v>1084</v>
      </c>
      <c r="F7422" s="4"/>
    </row>
    <row r="7423" spans="2:6" ht="15" x14ac:dyDescent="0.25">
      <c r="B7423" s="17">
        <v>9201</v>
      </c>
      <c r="C7423" s="17" t="s">
        <v>467</v>
      </c>
      <c r="D7423" s="18">
        <v>943</v>
      </c>
      <c r="F7423" s="4"/>
    </row>
    <row r="7424" spans="2:6" ht="15" x14ac:dyDescent="0.25">
      <c r="B7424" s="17">
        <v>9202</v>
      </c>
      <c r="C7424" s="17" t="s">
        <v>466</v>
      </c>
      <c r="D7424" s="18">
        <v>1043</v>
      </c>
      <c r="F7424" s="4"/>
    </row>
    <row r="7425" spans="2:6" ht="15" x14ac:dyDescent="0.25">
      <c r="B7425" s="17">
        <v>9203</v>
      </c>
      <c r="C7425" s="17" t="s">
        <v>465</v>
      </c>
      <c r="D7425" s="18">
        <v>978</v>
      </c>
      <c r="F7425" s="4"/>
    </row>
    <row r="7426" spans="2:6" ht="15" x14ac:dyDescent="0.25">
      <c r="B7426" s="17">
        <v>9204</v>
      </c>
      <c r="C7426" s="17" t="s">
        <v>464</v>
      </c>
      <c r="D7426" s="18">
        <v>1042</v>
      </c>
      <c r="F7426" s="4"/>
    </row>
    <row r="7427" spans="2:6" ht="15" x14ac:dyDescent="0.25">
      <c r="B7427" s="17">
        <v>9205</v>
      </c>
      <c r="C7427" s="17" t="s">
        <v>463</v>
      </c>
      <c r="D7427" s="18">
        <v>1086</v>
      </c>
      <c r="F7427" s="4"/>
    </row>
    <row r="7428" spans="2:6" ht="15" x14ac:dyDescent="0.25">
      <c r="B7428" s="17">
        <v>9206</v>
      </c>
      <c r="C7428" s="17" t="s">
        <v>462</v>
      </c>
      <c r="D7428" s="18">
        <v>1075</v>
      </c>
      <c r="F7428" s="4"/>
    </row>
    <row r="7429" spans="2:6" ht="15" x14ac:dyDescent="0.25">
      <c r="B7429" s="17">
        <v>9207</v>
      </c>
      <c r="C7429" s="17" t="s">
        <v>461</v>
      </c>
      <c r="D7429" s="18">
        <v>1049</v>
      </c>
      <c r="F7429" s="4"/>
    </row>
    <row r="7430" spans="2:6" ht="15" x14ac:dyDescent="0.25">
      <c r="B7430" s="17">
        <v>9208</v>
      </c>
      <c r="C7430" s="17" t="s">
        <v>460</v>
      </c>
      <c r="D7430" s="18">
        <v>1049</v>
      </c>
      <c r="F7430" s="4"/>
    </row>
    <row r="7431" spans="2:6" ht="15" x14ac:dyDescent="0.25">
      <c r="B7431" s="17">
        <v>9209</v>
      </c>
      <c r="C7431" s="17" t="s">
        <v>459</v>
      </c>
      <c r="D7431" s="18">
        <v>1043</v>
      </c>
      <c r="F7431" s="4"/>
    </row>
    <row r="7432" spans="2:6" ht="15" x14ac:dyDescent="0.25">
      <c r="B7432" s="17">
        <v>9210</v>
      </c>
      <c r="C7432" s="17" t="s">
        <v>458</v>
      </c>
      <c r="D7432" s="18">
        <v>1040</v>
      </c>
      <c r="F7432" s="4"/>
    </row>
    <row r="7433" spans="2:6" ht="15" x14ac:dyDescent="0.25">
      <c r="B7433" s="17">
        <v>9211</v>
      </c>
      <c r="C7433" s="17" t="s">
        <v>457</v>
      </c>
      <c r="D7433" s="18">
        <v>1117</v>
      </c>
      <c r="F7433" s="4"/>
    </row>
    <row r="7434" spans="2:6" ht="15" x14ac:dyDescent="0.25">
      <c r="B7434" s="17">
        <v>9212</v>
      </c>
      <c r="C7434" s="17" t="s">
        <v>456</v>
      </c>
      <c r="D7434" s="18">
        <v>1090</v>
      </c>
      <c r="F7434" s="4"/>
    </row>
    <row r="7435" spans="2:6" ht="15" x14ac:dyDescent="0.25">
      <c r="B7435" s="17">
        <v>9213</v>
      </c>
      <c r="C7435" s="17" t="s">
        <v>455</v>
      </c>
      <c r="D7435" s="18">
        <v>1149</v>
      </c>
      <c r="F7435" s="4"/>
    </row>
    <row r="7436" spans="2:6" ht="15" x14ac:dyDescent="0.25">
      <c r="B7436" s="17">
        <v>9214</v>
      </c>
      <c r="C7436" s="17" t="s">
        <v>454</v>
      </c>
      <c r="D7436" s="18">
        <v>1211</v>
      </c>
      <c r="F7436" s="4"/>
    </row>
    <row r="7437" spans="2:6" ht="15" x14ac:dyDescent="0.25">
      <c r="B7437" s="17">
        <v>9215</v>
      </c>
      <c r="C7437" s="17" t="s">
        <v>453</v>
      </c>
      <c r="D7437" s="18">
        <v>1228</v>
      </c>
      <c r="F7437" s="4"/>
    </row>
    <row r="7438" spans="2:6" ht="15" x14ac:dyDescent="0.25">
      <c r="B7438" s="17">
        <v>9216</v>
      </c>
      <c r="C7438" s="17" t="s">
        <v>452</v>
      </c>
      <c r="D7438" s="18">
        <v>1068</v>
      </c>
      <c r="F7438" s="4"/>
    </row>
    <row r="7439" spans="2:6" ht="15" x14ac:dyDescent="0.25">
      <c r="B7439" s="17">
        <v>9217</v>
      </c>
      <c r="C7439" s="17" t="s">
        <v>451</v>
      </c>
      <c r="D7439" s="18">
        <v>1004</v>
      </c>
      <c r="F7439" s="4"/>
    </row>
    <row r="7440" spans="2:6" ht="15" x14ac:dyDescent="0.25">
      <c r="B7440" s="17">
        <v>9218</v>
      </c>
      <c r="C7440" s="17" t="s">
        <v>450</v>
      </c>
      <c r="D7440" s="18">
        <v>1090</v>
      </c>
      <c r="F7440" s="4"/>
    </row>
    <row r="7441" spans="2:6" ht="15" x14ac:dyDescent="0.25">
      <c r="B7441" s="17">
        <v>9219</v>
      </c>
      <c r="C7441" s="17" t="s">
        <v>449</v>
      </c>
      <c r="D7441" s="18">
        <v>1025</v>
      </c>
      <c r="F7441" s="4"/>
    </row>
    <row r="7442" spans="2:6" ht="15" x14ac:dyDescent="0.25">
      <c r="B7442" s="17">
        <v>9220</v>
      </c>
      <c r="C7442" s="17" t="s">
        <v>448</v>
      </c>
      <c r="D7442" s="18">
        <v>1062</v>
      </c>
      <c r="F7442" s="4"/>
    </row>
    <row r="7443" spans="2:6" ht="15" x14ac:dyDescent="0.25">
      <c r="B7443" s="17">
        <v>9221</v>
      </c>
      <c r="C7443" s="17" t="s">
        <v>447</v>
      </c>
      <c r="D7443" s="18">
        <v>1108</v>
      </c>
      <c r="F7443" s="4"/>
    </row>
    <row r="7444" spans="2:6" ht="15" x14ac:dyDescent="0.25">
      <c r="B7444" s="17">
        <v>9222</v>
      </c>
      <c r="C7444" s="17" t="s">
        <v>446</v>
      </c>
      <c r="D7444" s="18">
        <v>1221</v>
      </c>
      <c r="F7444" s="4"/>
    </row>
    <row r="7445" spans="2:6" ht="15" x14ac:dyDescent="0.25">
      <c r="B7445" s="17">
        <v>9223</v>
      </c>
      <c r="C7445" s="17" t="s">
        <v>445</v>
      </c>
      <c r="D7445" s="18">
        <v>1162</v>
      </c>
      <c r="F7445" s="4"/>
    </row>
    <row r="7446" spans="2:6" ht="15" x14ac:dyDescent="0.25">
      <c r="B7446" s="17">
        <v>9224</v>
      </c>
      <c r="C7446" s="17" t="s">
        <v>444</v>
      </c>
      <c r="D7446" s="18">
        <v>1103</v>
      </c>
      <c r="F7446" s="4"/>
    </row>
    <row r="7447" spans="2:6" ht="15" x14ac:dyDescent="0.25">
      <c r="B7447" s="17">
        <v>9225</v>
      </c>
      <c r="C7447" s="17" t="s">
        <v>443</v>
      </c>
      <c r="D7447" s="18">
        <v>1159</v>
      </c>
      <c r="F7447" s="4"/>
    </row>
    <row r="7448" spans="2:6" ht="15" x14ac:dyDescent="0.25">
      <c r="B7448" s="17">
        <v>9226</v>
      </c>
      <c r="C7448" s="17" t="s">
        <v>442</v>
      </c>
      <c r="D7448" s="18">
        <v>1208</v>
      </c>
      <c r="F7448" s="4"/>
    </row>
    <row r="7449" spans="2:6" ht="15" x14ac:dyDescent="0.25">
      <c r="B7449" s="17">
        <v>9227</v>
      </c>
      <c r="C7449" s="17" t="s">
        <v>441</v>
      </c>
      <c r="D7449" s="18">
        <v>1253</v>
      </c>
      <c r="F7449" s="4"/>
    </row>
    <row r="7450" spans="2:6" ht="15" x14ac:dyDescent="0.25">
      <c r="B7450" s="17">
        <v>9228</v>
      </c>
      <c r="C7450" s="17" t="s">
        <v>440</v>
      </c>
      <c r="D7450" s="18">
        <v>1263</v>
      </c>
      <c r="F7450" s="4"/>
    </row>
    <row r="7451" spans="2:6" ht="15" x14ac:dyDescent="0.25">
      <c r="B7451" s="17">
        <v>9229</v>
      </c>
      <c r="C7451" s="17" t="s">
        <v>439</v>
      </c>
      <c r="D7451" s="18">
        <v>1278</v>
      </c>
      <c r="F7451" s="4"/>
    </row>
    <row r="7452" spans="2:6" ht="15" x14ac:dyDescent="0.25">
      <c r="B7452" s="17">
        <v>9230</v>
      </c>
      <c r="C7452" s="17" t="s">
        <v>438</v>
      </c>
      <c r="D7452" s="18">
        <v>1334</v>
      </c>
      <c r="F7452" s="4"/>
    </row>
    <row r="7453" spans="2:6" ht="15" x14ac:dyDescent="0.25">
      <c r="B7453" s="17">
        <v>9231</v>
      </c>
      <c r="C7453" s="17" t="s">
        <v>437</v>
      </c>
      <c r="D7453" s="18">
        <v>1334</v>
      </c>
      <c r="F7453" s="4"/>
    </row>
    <row r="7454" spans="2:6" ht="15" x14ac:dyDescent="0.25">
      <c r="B7454" s="17">
        <v>9232</v>
      </c>
      <c r="C7454" s="17" t="s">
        <v>436</v>
      </c>
      <c r="D7454" s="18">
        <v>1274</v>
      </c>
      <c r="F7454" s="4"/>
    </row>
    <row r="7455" spans="2:6" ht="15" x14ac:dyDescent="0.25">
      <c r="B7455" s="17">
        <v>9233</v>
      </c>
      <c r="C7455" s="17" t="s">
        <v>435</v>
      </c>
      <c r="D7455" s="18">
        <v>1233</v>
      </c>
      <c r="F7455" s="4"/>
    </row>
    <row r="7456" spans="2:6" ht="15" x14ac:dyDescent="0.25">
      <c r="B7456" s="17">
        <v>9234</v>
      </c>
      <c r="C7456" s="17" t="s">
        <v>434</v>
      </c>
      <c r="D7456" s="18">
        <v>1229</v>
      </c>
      <c r="F7456" s="4"/>
    </row>
    <row r="7457" spans="2:6" ht="15" x14ac:dyDescent="0.25">
      <c r="B7457" s="17">
        <v>9235</v>
      </c>
      <c r="C7457" s="17" t="s">
        <v>433</v>
      </c>
      <c r="D7457" s="18">
        <v>1303</v>
      </c>
      <c r="F7457" s="4"/>
    </row>
    <row r="7458" spans="2:6" ht="15" x14ac:dyDescent="0.25">
      <c r="B7458" s="17">
        <v>9236</v>
      </c>
      <c r="C7458" s="17" t="s">
        <v>432</v>
      </c>
      <c r="D7458" s="18">
        <v>1395</v>
      </c>
      <c r="F7458" s="4"/>
    </row>
    <row r="7459" spans="2:6" ht="15" x14ac:dyDescent="0.25">
      <c r="B7459" s="17">
        <v>9237</v>
      </c>
      <c r="C7459" s="17" t="s">
        <v>431</v>
      </c>
      <c r="D7459" s="18">
        <v>1343</v>
      </c>
      <c r="F7459" s="4"/>
    </row>
    <row r="7460" spans="2:6" ht="15" x14ac:dyDescent="0.25">
      <c r="B7460" s="17">
        <v>9238</v>
      </c>
      <c r="C7460" s="17" t="s">
        <v>430</v>
      </c>
      <c r="D7460" s="18">
        <v>1295</v>
      </c>
      <c r="F7460" s="4"/>
    </row>
    <row r="7461" spans="2:6" ht="15" x14ac:dyDescent="0.25">
      <c r="B7461" s="17">
        <v>9239</v>
      </c>
      <c r="C7461" s="17" t="s">
        <v>429</v>
      </c>
      <c r="D7461" s="18">
        <v>1361</v>
      </c>
      <c r="F7461" s="4"/>
    </row>
    <row r="7462" spans="2:6" ht="15" x14ac:dyDescent="0.25">
      <c r="B7462" s="17">
        <v>9240</v>
      </c>
      <c r="C7462" s="17" t="s">
        <v>428</v>
      </c>
      <c r="D7462" s="18">
        <v>1578</v>
      </c>
      <c r="F7462" s="4"/>
    </row>
    <row r="7463" spans="2:6" ht="15" x14ac:dyDescent="0.25">
      <c r="B7463" s="17">
        <v>9241</v>
      </c>
      <c r="C7463" s="17" t="s">
        <v>427</v>
      </c>
      <c r="D7463" s="18">
        <v>1477</v>
      </c>
      <c r="F7463" s="4"/>
    </row>
    <row r="7464" spans="2:6" ht="15" x14ac:dyDescent="0.25">
      <c r="B7464" s="17">
        <v>9242</v>
      </c>
      <c r="C7464" s="17" t="s">
        <v>426</v>
      </c>
      <c r="D7464" s="18">
        <v>1302</v>
      </c>
      <c r="F7464" s="4"/>
    </row>
    <row r="7465" spans="2:6" ht="15" x14ac:dyDescent="0.25">
      <c r="B7465" s="17">
        <v>9243</v>
      </c>
      <c r="C7465" s="17" t="s">
        <v>425</v>
      </c>
      <c r="D7465" s="18">
        <v>1326</v>
      </c>
      <c r="F7465" s="4"/>
    </row>
    <row r="7466" spans="2:6" ht="15" x14ac:dyDescent="0.25">
      <c r="B7466" s="17">
        <v>9244</v>
      </c>
      <c r="C7466" s="17" t="s">
        <v>424</v>
      </c>
      <c r="D7466" s="18">
        <v>1297</v>
      </c>
      <c r="F7466" s="4"/>
    </row>
    <row r="7467" spans="2:6" ht="15" x14ac:dyDescent="0.25">
      <c r="B7467" s="17">
        <v>9245</v>
      </c>
      <c r="C7467" s="17" t="s">
        <v>423</v>
      </c>
      <c r="D7467" s="18">
        <v>1422</v>
      </c>
      <c r="F7467" s="4"/>
    </row>
    <row r="7468" spans="2:6" ht="15" x14ac:dyDescent="0.25">
      <c r="B7468" s="17">
        <v>9246</v>
      </c>
      <c r="C7468" s="17" t="s">
        <v>422</v>
      </c>
      <c r="D7468" s="18">
        <v>1367</v>
      </c>
      <c r="F7468" s="4"/>
    </row>
    <row r="7469" spans="2:6" ht="15" x14ac:dyDescent="0.25">
      <c r="B7469" s="17">
        <v>9247</v>
      </c>
      <c r="C7469" s="17" t="s">
        <v>421</v>
      </c>
      <c r="D7469" s="18">
        <v>1611</v>
      </c>
      <c r="F7469" s="4"/>
    </row>
    <row r="7470" spans="2:6" ht="15" x14ac:dyDescent="0.25">
      <c r="B7470" s="17">
        <v>9248</v>
      </c>
      <c r="C7470" s="17" t="s">
        <v>420</v>
      </c>
      <c r="D7470" s="18">
        <v>1546</v>
      </c>
      <c r="F7470" s="4"/>
    </row>
    <row r="7471" spans="2:6" ht="15" x14ac:dyDescent="0.25">
      <c r="B7471" s="17">
        <v>9249</v>
      </c>
      <c r="C7471" s="17" t="s">
        <v>419</v>
      </c>
      <c r="D7471" s="18">
        <v>1666</v>
      </c>
      <c r="F7471" s="4"/>
    </row>
    <row r="7472" spans="2:6" ht="15" x14ac:dyDescent="0.25">
      <c r="B7472" s="17">
        <v>9250</v>
      </c>
      <c r="C7472" s="17" t="s">
        <v>418</v>
      </c>
      <c r="D7472" s="18">
        <v>1799</v>
      </c>
      <c r="F7472" s="4"/>
    </row>
    <row r="7473" spans="2:6" ht="15" x14ac:dyDescent="0.25">
      <c r="B7473" s="17">
        <v>9251</v>
      </c>
      <c r="C7473" s="17" t="s">
        <v>417</v>
      </c>
      <c r="D7473" s="18">
        <v>1735</v>
      </c>
      <c r="F7473" s="4"/>
    </row>
    <row r="7474" spans="2:6" ht="15" x14ac:dyDescent="0.25">
      <c r="B7474" s="17">
        <v>9252</v>
      </c>
      <c r="C7474" s="17" t="s">
        <v>416</v>
      </c>
      <c r="D7474" s="18">
        <v>1705</v>
      </c>
      <c r="F7474" s="4"/>
    </row>
    <row r="7475" spans="2:6" ht="15" x14ac:dyDescent="0.25">
      <c r="B7475" s="17">
        <v>9253</v>
      </c>
      <c r="C7475" s="17" t="s">
        <v>415</v>
      </c>
      <c r="D7475" s="18">
        <v>1671</v>
      </c>
      <c r="F7475" s="4"/>
    </row>
    <row r="7476" spans="2:6" ht="15" x14ac:dyDescent="0.25">
      <c r="B7476" s="17">
        <v>9254</v>
      </c>
      <c r="C7476" s="17" t="s">
        <v>414</v>
      </c>
      <c r="D7476" s="18">
        <v>1933</v>
      </c>
      <c r="F7476" s="4"/>
    </row>
    <row r="7477" spans="2:6" ht="15" x14ac:dyDescent="0.25">
      <c r="B7477" s="17">
        <v>9255</v>
      </c>
      <c r="C7477" s="17" t="s">
        <v>413</v>
      </c>
      <c r="D7477" s="18">
        <v>1674</v>
      </c>
      <c r="F7477" s="4"/>
    </row>
    <row r="7478" spans="2:6" ht="15" x14ac:dyDescent="0.25">
      <c r="B7478" s="17">
        <v>9256</v>
      </c>
      <c r="C7478" s="17" t="s">
        <v>412</v>
      </c>
      <c r="D7478" s="18">
        <v>1545</v>
      </c>
      <c r="F7478" s="4"/>
    </row>
    <row r="7479" spans="2:6" ht="15" x14ac:dyDescent="0.25">
      <c r="B7479" s="17">
        <v>9257</v>
      </c>
      <c r="C7479" s="17" t="s">
        <v>411</v>
      </c>
      <c r="D7479" s="18">
        <v>1744</v>
      </c>
      <c r="F7479" s="4"/>
    </row>
    <row r="7480" spans="2:6" ht="15" x14ac:dyDescent="0.25">
      <c r="B7480" s="17">
        <v>9258</v>
      </c>
      <c r="C7480" s="17" t="s">
        <v>410</v>
      </c>
      <c r="D7480" s="18">
        <v>1516</v>
      </c>
      <c r="F7480" s="4"/>
    </row>
    <row r="7481" spans="2:6" ht="15" x14ac:dyDescent="0.25">
      <c r="B7481" s="17">
        <v>9259</v>
      </c>
      <c r="C7481" s="17" t="s">
        <v>409</v>
      </c>
      <c r="D7481" s="18">
        <v>1703</v>
      </c>
      <c r="F7481" s="4"/>
    </row>
    <row r="7482" spans="2:6" ht="15" x14ac:dyDescent="0.25">
      <c r="B7482" s="17">
        <v>9260</v>
      </c>
      <c r="C7482" s="17" t="s">
        <v>408</v>
      </c>
      <c r="D7482" s="18">
        <v>1534</v>
      </c>
      <c r="F7482" s="4"/>
    </row>
    <row r="7483" spans="2:6" ht="15" x14ac:dyDescent="0.25">
      <c r="B7483" s="17">
        <v>9261</v>
      </c>
      <c r="C7483" s="17" t="s">
        <v>407</v>
      </c>
      <c r="D7483" s="18">
        <v>1808</v>
      </c>
      <c r="F7483" s="4"/>
    </row>
    <row r="7484" spans="2:6" ht="15" x14ac:dyDescent="0.25">
      <c r="B7484" s="17">
        <v>9262</v>
      </c>
      <c r="C7484" s="17" t="s">
        <v>406</v>
      </c>
      <c r="D7484" s="18">
        <v>1562</v>
      </c>
      <c r="F7484" s="4"/>
    </row>
    <row r="7485" spans="2:6" ht="15" x14ac:dyDescent="0.25">
      <c r="B7485" s="17">
        <v>9301</v>
      </c>
      <c r="C7485" s="17" t="s">
        <v>405</v>
      </c>
      <c r="D7485" s="18">
        <v>1095</v>
      </c>
      <c r="F7485" s="4"/>
    </row>
    <row r="7486" spans="2:6" ht="15" x14ac:dyDescent="0.25">
      <c r="B7486" s="17">
        <v>9302</v>
      </c>
      <c r="C7486" s="17" t="s">
        <v>404</v>
      </c>
      <c r="D7486" s="18">
        <v>1176</v>
      </c>
      <c r="F7486" s="4"/>
    </row>
    <row r="7487" spans="2:6" ht="15" x14ac:dyDescent="0.25">
      <c r="B7487" s="17">
        <v>9303</v>
      </c>
      <c r="C7487" s="17" t="s">
        <v>403</v>
      </c>
      <c r="D7487" s="18">
        <v>1114</v>
      </c>
      <c r="F7487" s="4"/>
    </row>
    <row r="7488" spans="2:6" ht="15" x14ac:dyDescent="0.25">
      <c r="B7488" s="17">
        <v>9304</v>
      </c>
      <c r="C7488" s="17" t="s">
        <v>402</v>
      </c>
      <c r="D7488" s="18">
        <v>1168</v>
      </c>
      <c r="F7488" s="4"/>
    </row>
    <row r="7489" spans="2:6" ht="15" x14ac:dyDescent="0.25">
      <c r="B7489" s="17">
        <v>9306</v>
      </c>
      <c r="C7489" s="17" t="s">
        <v>401</v>
      </c>
      <c r="D7489" s="18">
        <v>1097</v>
      </c>
      <c r="F7489" s="4"/>
    </row>
    <row r="7490" spans="2:6" ht="15" x14ac:dyDescent="0.25">
      <c r="B7490" s="17">
        <v>9307</v>
      </c>
      <c r="C7490" s="17" t="s">
        <v>400</v>
      </c>
      <c r="D7490" s="18">
        <v>1160</v>
      </c>
      <c r="F7490" s="4"/>
    </row>
    <row r="7491" spans="2:6" ht="15" x14ac:dyDescent="0.25">
      <c r="B7491" s="17">
        <v>9308</v>
      </c>
      <c r="C7491" s="17" t="s">
        <v>399</v>
      </c>
      <c r="D7491" s="18">
        <v>1171</v>
      </c>
      <c r="F7491" s="4"/>
    </row>
    <row r="7492" spans="2:6" ht="15" x14ac:dyDescent="0.25">
      <c r="B7492" s="17">
        <v>9309</v>
      </c>
      <c r="C7492" s="17" t="s">
        <v>398</v>
      </c>
      <c r="D7492" s="18">
        <v>1188</v>
      </c>
      <c r="F7492" s="4"/>
    </row>
    <row r="7493" spans="2:6" ht="15" x14ac:dyDescent="0.25">
      <c r="B7493" s="17">
        <v>9310</v>
      </c>
      <c r="C7493" s="17" t="s">
        <v>397</v>
      </c>
      <c r="D7493" s="18">
        <v>1220</v>
      </c>
      <c r="F7493" s="4"/>
    </row>
    <row r="7494" spans="2:6" ht="15" x14ac:dyDescent="0.25">
      <c r="B7494" s="17">
        <v>9311</v>
      </c>
      <c r="C7494" s="17" t="s">
        <v>396</v>
      </c>
      <c r="D7494" s="18">
        <v>1151</v>
      </c>
      <c r="F7494" s="4"/>
    </row>
    <row r="7495" spans="2:6" ht="15" x14ac:dyDescent="0.25">
      <c r="B7495" s="17">
        <v>9312</v>
      </c>
      <c r="C7495" s="17" t="s">
        <v>395</v>
      </c>
      <c r="D7495" s="18">
        <v>1163</v>
      </c>
      <c r="F7495" s="4"/>
    </row>
    <row r="7496" spans="2:6" ht="15" x14ac:dyDescent="0.25">
      <c r="B7496" s="17">
        <v>9313</v>
      </c>
      <c r="C7496" s="17" t="s">
        <v>394</v>
      </c>
      <c r="D7496" s="18">
        <v>1209</v>
      </c>
      <c r="F7496" s="4"/>
    </row>
    <row r="7497" spans="2:6" ht="15" x14ac:dyDescent="0.25">
      <c r="B7497" s="17">
        <v>9314</v>
      </c>
      <c r="C7497" s="17" t="s">
        <v>393</v>
      </c>
      <c r="D7497" s="18">
        <v>1164</v>
      </c>
      <c r="F7497" s="4"/>
    </row>
    <row r="7498" spans="2:6" ht="15" x14ac:dyDescent="0.25">
      <c r="B7498" s="17">
        <v>9315</v>
      </c>
      <c r="C7498" s="17" t="s">
        <v>392</v>
      </c>
      <c r="D7498" s="18">
        <v>1200</v>
      </c>
      <c r="F7498" s="4"/>
    </row>
    <row r="7499" spans="2:6" ht="15" x14ac:dyDescent="0.25">
      <c r="B7499" s="17">
        <v>9316</v>
      </c>
      <c r="C7499" s="17" t="s">
        <v>391</v>
      </c>
      <c r="D7499" s="18">
        <v>1219</v>
      </c>
      <c r="F7499" s="4"/>
    </row>
    <row r="7500" spans="2:6" ht="15" x14ac:dyDescent="0.25">
      <c r="B7500" s="17">
        <v>9317</v>
      </c>
      <c r="C7500" s="17" t="s">
        <v>390</v>
      </c>
      <c r="D7500" s="18">
        <v>1234</v>
      </c>
      <c r="F7500" s="4"/>
    </row>
    <row r="7501" spans="2:6" ht="15" x14ac:dyDescent="0.25">
      <c r="B7501" s="17">
        <v>9318</v>
      </c>
      <c r="C7501" s="17" t="s">
        <v>389</v>
      </c>
      <c r="D7501" s="18">
        <v>1148</v>
      </c>
      <c r="F7501" s="4"/>
    </row>
    <row r="7502" spans="2:6" ht="15" x14ac:dyDescent="0.25">
      <c r="B7502" s="17">
        <v>9319</v>
      </c>
      <c r="C7502" s="17" t="s">
        <v>388</v>
      </c>
      <c r="D7502" s="18">
        <v>1161</v>
      </c>
      <c r="F7502" s="4"/>
    </row>
    <row r="7503" spans="2:6" ht="15" x14ac:dyDescent="0.25">
      <c r="B7503" s="17">
        <v>9320</v>
      </c>
      <c r="C7503" s="17" t="s">
        <v>387</v>
      </c>
      <c r="D7503" s="18">
        <v>1142</v>
      </c>
      <c r="F7503" s="4"/>
    </row>
    <row r="7504" spans="2:6" ht="15" x14ac:dyDescent="0.25">
      <c r="B7504" s="17">
        <v>9321</v>
      </c>
      <c r="C7504" s="17" t="s">
        <v>386</v>
      </c>
      <c r="D7504" s="18">
        <v>1135</v>
      </c>
      <c r="F7504" s="4"/>
    </row>
    <row r="7505" spans="2:6" ht="15" x14ac:dyDescent="0.25">
      <c r="B7505" s="17">
        <v>9322</v>
      </c>
      <c r="C7505" s="17" t="s">
        <v>385</v>
      </c>
      <c r="D7505" s="18">
        <v>1125</v>
      </c>
      <c r="F7505" s="4"/>
    </row>
    <row r="7506" spans="2:6" ht="15" x14ac:dyDescent="0.25">
      <c r="B7506" s="17">
        <v>9323</v>
      </c>
      <c r="C7506" s="17" t="s">
        <v>384</v>
      </c>
      <c r="D7506" s="18">
        <v>1143</v>
      </c>
      <c r="F7506" s="4"/>
    </row>
    <row r="7507" spans="2:6" ht="15" x14ac:dyDescent="0.25">
      <c r="B7507" s="17">
        <v>9324</v>
      </c>
      <c r="C7507" s="17" t="s">
        <v>383</v>
      </c>
      <c r="D7507" s="18">
        <v>1185</v>
      </c>
      <c r="F7507" s="4"/>
    </row>
    <row r="7508" spans="2:6" ht="15" x14ac:dyDescent="0.25">
      <c r="B7508" s="17">
        <v>9325</v>
      </c>
      <c r="C7508" s="17" t="s">
        <v>382</v>
      </c>
      <c r="D7508" s="18">
        <v>1162</v>
      </c>
      <c r="F7508" s="4"/>
    </row>
    <row r="7509" spans="2:6" ht="15" x14ac:dyDescent="0.25">
      <c r="B7509" s="17">
        <v>9326</v>
      </c>
      <c r="C7509" s="17" t="s">
        <v>381</v>
      </c>
      <c r="D7509" s="18">
        <v>1191</v>
      </c>
      <c r="F7509" s="4"/>
    </row>
    <row r="7510" spans="2:6" ht="15" x14ac:dyDescent="0.25">
      <c r="B7510" s="17">
        <v>9327</v>
      </c>
      <c r="C7510" s="17" t="s">
        <v>380</v>
      </c>
      <c r="D7510" s="18">
        <v>1304</v>
      </c>
      <c r="F7510" s="4"/>
    </row>
    <row r="7511" spans="2:6" ht="15" x14ac:dyDescent="0.25">
      <c r="B7511" s="17">
        <v>9328</v>
      </c>
      <c r="C7511" s="17" t="s">
        <v>379</v>
      </c>
      <c r="D7511" s="18">
        <v>1331</v>
      </c>
      <c r="F7511" s="4"/>
    </row>
    <row r="7512" spans="2:6" ht="15" x14ac:dyDescent="0.25">
      <c r="B7512" s="17">
        <v>9329</v>
      </c>
      <c r="C7512" s="17" t="s">
        <v>378</v>
      </c>
      <c r="D7512" s="18">
        <v>1294</v>
      </c>
      <c r="F7512" s="4"/>
    </row>
    <row r="7513" spans="2:6" ht="15" x14ac:dyDescent="0.25">
      <c r="B7513" s="17">
        <v>9330</v>
      </c>
      <c r="C7513" s="17" t="s">
        <v>377</v>
      </c>
      <c r="D7513" s="18">
        <v>1318</v>
      </c>
      <c r="F7513" s="4"/>
    </row>
    <row r="7514" spans="2:6" ht="15" x14ac:dyDescent="0.25">
      <c r="B7514" s="17">
        <v>9331</v>
      </c>
      <c r="C7514" s="17" t="s">
        <v>376</v>
      </c>
      <c r="D7514" s="18">
        <v>1372</v>
      </c>
      <c r="F7514" s="4"/>
    </row>
    <row r="7515" spans="2:6" ht="15" x14ac:dyDescent="0.25">
      <c r="B7515" s="17">
        <v>9332</v>
      </c>
      <c r="C7515" s="17" t="s">
        <v>375</v>
      </c>
      <c r="D7515" s="18">
        <v>1337</v>
      </c>
      <c r="F7515" s="4"/>
    </row>
    <row r="7516" spans="2:6" ht="15" x14ac:dyDescent="0.25">
      <c r="B7516" s="17">
        <v>9333</v>
      </c>
      <c r="C7516" s="17" t="s">
        <v>374</v>
      </c>
      <c r="D7516" s="18">
        <v>1180</v>
      </c>
      <c r="F7516" s="4"/>
    </row>
    <row r="7517" spans="2:6" ht="15" x14ac:dyDescent="0.25">
      <c r="B7517" s="17">
        <v>9334</v>
      </c>
      <c r="C7517" s="17" t="s">
        <v>373</v>
      </c>
      <c r="D7517" s="18">
        <v>1178</v>
      </c>
      <c r="F7517" s="4"/>
    </row>
    <row r="7518" spans="2:6" ht="15" x14ac:dyDescent="0.25">
      <c r="B7518" s="17">
        <v>9335</v>
      </c>
      <c r="C7518" s="17" t="s">
        <v>372</v>
      </c>
      <c r="D7518" s="18">
        <v>1225</v>
      </c>
      <c r="F7518" s="4"/>
    </row>
    <row r="7519" spans="2:6" ht="15" x14ac:dyDescent="0.25">
      <c r="B7519" s="17">
        <v>9336</v>
      </c>
      <c r="C7519" s="17" t="s">
        <v>371</v>
      </c>
      <c r="D7519" s="18">
        <v>1239</v>
      </c>
      <c r="F7519" s="4"/>
    </row>
    <row r="7520" spans="2:6" ht="15" x14ac:dyDescent="0.25">
      <c r="B7520" s="17">
        <v>9337</v>
      </c>
      <c r="C7520" s="17" t="s">
        <v>370</v>
      </c>
      <c r="D7520" s="18">
        <v>1283</v>
      </c>
      <c r="F7520" s="4"/>
    </row>
    <row r="7521" spans="2:6" ht="15" x14ac:dyDescent="0.25">
      <c r="B7521" s="17">
        <v>9338</v>
      </c>
      <c r="C7521" s="17" t="s">
        <v>369</v>
      </c>
      <c r="D7521" s="18">
        <v>1266</v>
      </c>
      <c r="F7521" s="4"/>
    </row>
    <row r="7522" spans="2:6" ht="15" x14ac:dyDescent="0.25">
      <c r="B7522" s="17">
        <v>9401</v>
      </c>
      <c r="C7522" s="17" t="s">
        <v>368</v>
      </c>
      <c r="D7522" s="18">
        <v>1273</v>
      </c>
      <c r="F7522" s="4"/>
    </row>
    <row r="7523" spans="2:6" ht="15" x14ac:dyDescent="0.25">
      <c r="B7523" s="17">
        <v>9402</v>
      </c>
      <c r="C7523" s="17" t="s">
        <v>367</v>
      </c>
      <c r="D7523" s="18">
        <v>1515</v>
      </c>
      <c r="F7523" s="4"/>
    </row>
    <row r="7524" spans="2:6" ht="15" x14ac:dyDescent="0.25">
      <c r="B7524" s="17">
        <v>9403</v>
      </c>
      <c r="C7524" s="17" t="s">
        <v>366</v>
      </c>
      <c r="D7524" s="18">
        <v>1331</v>
      </c>
      <c r="F7524" s="4"/>
    </row>
    <row r="7525" spans="2:6" ht="15" x14ac:dyDescent="0.25">
      <c r="B7525" s="17">
        <v>9404</v>
      </c>
      <c r="C7525" s="17" t="s">
        <v>365</v>
      </c>
      <c r="D7525" s="18">
        <v>1355</v>
      </c>
      <c r="F7525" s="4"/>
    </row>
    <row r="7526" spans="2:6" ht="15" x14ac:dyDescent="0.25">
      <c r="B7526" s="17">
        <v>9405</v>
      </c>
      <c r="C7526" s="17" t="s">
        <v>364</v>
      </c>
      <c r="D7526" s="18">
        <v>1517</v>
      </c>
      <c r="F7526" s="4"/>
    </row>
    <row r="7527" spans="2:6" ht="15" x14ac:dyDescent="0.25">
      <c r="B7527" s="17">
        <v>9406</v>
      </c>
      <c r="C7527" s="17" t="s">
        <v>363</v>
      </c>
      <c r="D7527" s="18">
        <v>1725</v>
      </c>
      <c r="F7527" s="4"/>
    </row>
    <row r="7528" spans="2:6" ht="15" x14ac:dyDescent="0.25">
      <c r="B7528" s="17">
        <v>9407</v>
      </c>
      <c r="C7528" s="17" t="s">
        <v>362</v>
      </c>
      <c r="D7528" s="18">
        <v>1434</v>
      </c>
      <c r="F7528" s="4"/>
    </row>
    <row r="7529" spans="2:6" ht="15" x14ac:dyDescent="0.25">
      <c r="B7529" s="17">
        <v>9408</v>
      </c>
      <c r="C7529" s="17" t="s">
        <v>361</v>
      </c>
      <c r="D7529" s="18">
        <v>1415</v>
      </c>
      <c r="F7529" s="4"/>
    </row>
    <row r="7530" spans="2:6" ht="15" x14ac:dyDescent="0.25">
      <c r="B7530" s="17">
        <v>9409</v>
      </c>
      <c r="C7530" s="17" t="s">
        <v>360</v>
      </c>
      <c r="D7530" s="18">
        <v>1423</v>
      </c>
      <c r="F7530" s="4"/>
    </row>
    <row r="7531" spans="2:6" ht="15" x14ac:dyDescent="0.25">
      <c r="B7531" s="17">
        <v>9410</v>
      </c>
      <c r="C7531" s="17" t="s">
        <v>359</v>
      </c>
      <c r="D7531" s="18">
        <v>1474</v>
      </c>
      <c r="F7531" s="4"/>
    </row>
    <row r="7532" spans="2:6" ht="15" x14ac:dyDescent="0.25">
      <c r="B7532" s="17">
        <v>9411</v>
      </c>
      <c r="C7532" s="17" t="s">
        <v>358</v>
      </c>
      <c r="D7532" s="18">
        <v>1448</v>
      </c>
      <c r="F7532" s="4"/>
    </row>
    <row r="7533" spans="2:6" ht="15" x14ac:dyDescent="0.25">
      <c r="B7533" s="17">
        <v>9412</v>
      </c>
      <c r="C7533" s="17" t="s">
        <v>357</v>
      </c>
      <c r="D7533" s="18">
        <v>1757</v>
      </c>
      <c r="F7533" s="4"/>
    </row>
    <row r="7534" spans="2:6" ht="15" x14ac:dyDescent="0.25">
      <c r="B7534" s="17">
        <v>9413</v>
      </c>
      <c r="C7534" s="17" t="s">
        <v>356</v>
      </c>
      <c r="D7534" s="18">
        <v>1521</v>
      </c>
      <c r="F7534" s="4"/>
    </row>
    <row r="7535" spans="2:6" ht="15" x14ac:dyDescent="0.25">
      <c r="B7535" s="17">
        <v>9414</v>
      </c>
      <c r="C7535" s="17" t="s">
        <v>355</v>
      </c>
      <c r="D7535" s="18">
        <v>1683</v>
      </c>
      <c r="F7535" s="4"/>
    </row>
    <row r="7536" spans="2:6" ht="15" x14ac:dyDescent="0.25">
      <c r="B7536" s="17">
        <v>9415</v>
      </c>
      <c r="C7536" s="17" t="s">
        <v>354</v>
      </c>
      <c r="D7536" s="18">
        <v>1553</v>
      </c>
      <c r="F7536" s="4"/>
    </row>
    <row r="7537" spans="2:6" ht="15" x14ac:dyDescent="0.25">
      <c r="B7537" s="17">
        <v>9416</v>
      </c>
      <c r="C7537" s="17" t="s">
        <v>353</v>
      </c>
      <c r="D7537" s="18">
        <v>1733</v>
      </c>
      <c r="F7537" s="4"/>
    </row>
    <row r="7538" spans="2:6" ht="15" x14ac:dyDescent="0.25">
      <c r="B7538" s="17">
        <v>9417</v>
      </c>
      <c r="C7538" s="17" t="s">
        <v>352</v>
      </c>
      <c r="D7538" s="18">
        <v>1783</v>
      </c>
      <c r="F7538" s="4"/>
    </row>
    <row r="7539" spans="2:6" ht="15" x14ac:dyDescent="0.25">
      <c r="B7539" s="17">
        <v>9418</v>
      </c>
      <c r="C7539" s="17" t="s">
        <v>351</v>
      </c>
      <c r="D7539" s="18">
        <v>1865</v>
      </c>
      <c r="F7539" s="4"/>
    </row>
    <row r="7540" spans="2:6" ht="15" x14ac:dyDescent="0.25">
      <c r="B7540" s="17">
        <v>9419</v>
      </c>
      <c r="C7540" s="17" t="s">
        <v>350</v>
      </c>
      <c r="D7540" s="18">
        <v>1455</v>
      </c>
      <c r="F7540" s="4"/>
    </row>
    <row r="7541" spans="2:6" ht="15" x14ac:dyDescent="0.25">
      <c r="B7541" s="17">
        <v>9420</v>
      </c>
      <c r="C7541" s="17" t="s">
        <v>349</v>
      </c>
      <c r="D7541" s="18">
        <v>1558</v>
      </c>
      <c r="F7541" s="4"/>
    </row>
    <row r="7542" spans="2:6" ht="15" x14ac:dyDescent="0.25">
      <c r="B7542" s="17">
        <v>9421</v>
      </c>
      <c r="C7542" s="17" t="s">
        <v>348</v>
      </c>
      <c r="D7542" s="18">
        <v>1510</v>
      </c>
      <c r="F7542" s="4"/>
    </row>
    <row r="7543" spans="2:6" ht="15" x14ac:dyDescent="0.25">
      <c r="B7543" s="17">
        <v>9422</v>
      </c>
      <c r="C7543" s="17" t="s">
        <v>347</v>
      </c>
      <c r="D7543" s="18">
        <v>1567</v>
      </c>
      <c r="F7543" s="4"/>
    </row>
    <row r="7544" spans="2:6" ht="15" x14ac:dyDescent="0.25">
      <c r="B7544" s="17">
        <v>9423</v>
      </c>
      <c r="C7544" s="17" t="s">
        <v>346</v>
      </c>
      <c r="D7544" s="18">
        <v>1931</v>
      </c>
      <c r="F7544" s="4"/>
    </row>
    <row r="7545" spans="2:6" ht="15" x14ac:dyDescent="0.25">
      <c r="B7545" s="17">
        <v>9424</v>
      </c>
      <c r="C7545" s="17" t="s">
        <v>345</v>
      </c>
      <c r="D7545" s="18">
        <v>1634</v>
      </c>
      <c r="F7545" s="4"/>
    </row>
    <row r="7546" spans="2:6" ht="15" x14ac:dyDescent="0.25">
      <c r="B7546" s="17">
        <v>9425</v>
      </c>
      <c r="C7546" s="17" t="s">
        <v>344</v>
      </c>
      <c r="D7546" s="18">
        <v>2054</v>
      </c>
      <c r="F7546" s="4"/>
    </row>
    <row r="7547" spans="2:6" ht="15" x14ac:dyDescent="0.25">
      <c r="B7547" s="17">
        <v>9426</v>
      </c>
      <c r="C7547" s="17" t="s">
        <v>343</v>
      </c>
      <c r="D7547" s="18">
        <v>2027</v>
      </c>
      <c r="F7547" s="4"/>
    </row>
    <row r="7548" spans="2:6" ht="15" x14ac:dyDescent="0.25">
      <c r="B7548" s="17">
        <v>9501</v>
      </c>
      <c r="C7548" s="17" t="s">
        <v>342</v>
      </c>
      <c r="D7548" s="18">
        <v>1227</v>
      </c>
      <c r="F7548" s="4"/>
    </row>
    <row r="7549" spans="2:6" ht="15" x14ac:dyDescent="0.25">
      <c r="B7549" s="17">
        <v>9502</v>
      </c>
      <c r="C7549" s="17" t="s">
        <v>341</v>
      </c>
      <c r="D7549" s="18">
        <v>1372</v>
      </c>
      <c r="F7549" s="4"/>
    </row>
    <row r="7550" spans="2:6" ht="15" x14ac:dyDescent="0.25">
      <c r="B7550" s="17">
        <v>9503</v>
      </c>
      <c r="C7550" s="17" t="s">
        <v>340</v>
      </c>
      <c r="D7550" s="18">
        <v>1286</v>
      </c>
      <c r="F7550" s="4"/>
    </row>
    <row r="7551" spans="2:6" ht="15" x14ac:dyDescent="0.25">
      <c r="B7551" s="17">
        <v>9504</v>
      </c>
      <c r="C7551" s="17" t="s">
        <v>339</v>
      </c>
      <c r="D7551" s="18">
        <v>1199</v>
      </c>
      <c r="F7551" s="4"/>
    </row>
    <row r="7552" spans="2:6" ht="15" x14ac:dyDescent="0.25">
      <c r="B7552" s="17">
        <v>9505</v>
      </c>
      <c r="C7552" s="17" t="s">
        <v>338</v>
      </c>
      <c r="D7552" s="18">
        <v>1263</v>
      </c>
      <c r="F7552" s="4"/>
    </row>
    <row r="7553" spans="2:6" ht="15" x14ac:dyDescent="0.25">
      <c r="B7553" s="17">
        <v>9506</v>
      </c>
      <c r="C7553" s="17" t="s">
        <v>337</v>
      </c>
      <c r="D7553" s="18">
        <v>1215</v>
      </c>
      <c r="F7553" s="4"/>
    </row>
    <row r="7554" spans="2:6" ht="15" x14ac:dyDescent="0.25">
      <c r="B7554" s="17">
        <v>9507</v>
      </c>
      <c r="C7554" s="17" t="s">
        <v>336</v>
      </c>
      <c r="D7554" s="18">
        <v>1367</v>
      </c>
      <c r="F7554" s="4"/>
    </row>
    <row r="7555" spans="2:6" ht="15" x14ac:dyDescent="0.25">
      <c r="B7555" s="17">
        <v>9508</v>
      </c>
      <c r="C7555" s="17" t="s">
        <v>335</v>
      </c>
      <c r="D7555" s="18">
        <v>1412</v>
      </c>
      <c r="F7555" s="4"/>
    </row>
    <row r="7556" spans="2:6" ht="15" x14ac:dyDescent="0.25">
      <c r="B7556" s="17">
        <v>9509</v>
      </c>
      <c r="C7556" s="17" t="s">
        <v>334</v>
      </c>
      <c r="D7556" s="18">
        <v>1361</v>
      </c>
      <c r="F7556" s="4"/>
    </row>
    <row r="7557" spans="2:6" ht="15" x14ac:dyDescent="0.25">
      <c r="B7557" s="17">
        <v>9510</v>
      </c>
      <c r="C7557" s="17" t="s">
        <v>333</v>
      </c>
      <c r="D7557" s="18">
        <v>1315</v>
      </c>
      <c r="F7557" s="4"/>
    </row>
    <row r="7558" spans="2:6" ht="15" x14ac:dyDescent="0.25">
      <c r="B7558" s="17">
        <v>9511</v>
      </c>
      <c r="C7558" s="17" t="s">
        <v>332</v>
      </c>
      <c r="D7558" s="18">
        <v>1362</v>
      </c>
      <c r="F7558" s="4"/>
    </row>
    <row r="7559" spans="2:6" ht="15" x14ac:dyDescent="0.25">
      <c r="B7559" s="17">
        <v>9512</v>
      </c>
      <c r="C7559" s="17" t="s">
        <v>331</v>
      </c>
      <c r="D7559" s="18">
        <v>1213</v>
      </c>
      <c r="F7559" s="4"/>
    </row>
    <row r="7560" spans="2:6" ht="15" x14ac:dyDescent="0.25">
      <c r="B7560" s="17">
        <v>9513</v>
      </c>
      <c r="C7560" s="17" t="s">
        <v>330</v>
      </c>
      <c r="D7560" s="18">
        <v>1388</v>
      </c>
      <c r="F7560" s="4"/>
    </row>
    <row r="7561" spans="2:6" ht="15" x14ac:dyDescent="0.25">
      <c r="B7561" s="17">
        <v>9514</v>
      </c>
      <c r="C7561" s="17" t="s">
        <v>329</v>
      </c>
      <c r="D7561" s="18">
        <v>1368</v>
      </c>
      <c r="F7561" s="4"/>
    </row>
    <row r="7562" spans="2:6" ht="15" x14ac:dyDescent="0.25">
      <c r="B7562" s="17">
        <v>9515</v>
      </c>
      <c r="C7562" s="17" t="s">
        <v>328</v>
      </c>
      <c r="D7562" s="18">
        <v>1441</v>
      </c>
      <c r="F7562" s="4"/>
    </row>
    <row r="7563" spans="2:6" ht="15" x14ac:dyDescent="0.25">
      <c r="B7563" s="17">
        <v>9516</v>
      </c>
      <c r="C7563" s="17" t="s">
        <v>327</v>
      </c>
      <c r="D7563" s="18">
        <v>1336</v>
      </c>
      <c r="F7563" s="4"/>
    </row>
    <row r="7564" spans="2:6" ht="15" x14ac:dyDescent="0.25">
      <c r="B7564" s="17">
        <v>9517</v>
      </c>
      <c r="C7564" s="17" t="s">
        <v>326</v>
      </c>
      <c r="D7564" s="18">
        <v>1600</v>
      </c>
      <c r="F7564" s="4"/>
    </row>
    <row r="7565" spans="2:6" ht="15" x14ac:dyDescent="0.25">
      <c r="B7565" s="17">
        <v>9518</v>
      </c>
      <c r="C7565" s="17" t="s">
        <v>325</v>
      </c>
      <c r="D7565" s="18">
        <v>1478</v>
      </c>
      <c r="F7565" s="4"/>
    </row>
    <row r="7566" spans="2:6" ht="15" x14ac:dyDescent="0.25">
      <c r="B7566" s="17">
        <v>9519</v>
      </c>
      <c r="C7566" s="17" t="s">
        <v>324</v>
      </c>
      <c r="D7566" s="18">
        <v>1462</v>
      </c>
      <c r="F7566" s="4"/>
    </row>
    <row r="7567" spans="2:6" ht="15" x14ac:dyDescent="0.25">
      <c r="B7567" s="17">
        <v>9520</v>
      </c>
      <c r="C7567" s="17" t="s">
        <v>323</v>
      </c>
      <c r="D7567" s="18">
        <v>1600</v>
      </c>
      <c r="F7567" s="4"/>
    </row>
    <row r="7568" spans="2:6" ht="15" x14ac:dyDescent="0.25">
      <c r="B7568" s="17">
        <v>9521</v>
      </c>
      <c r="C7568" s="17" t="s">
        <v>322</v>
      </c>
      <c r="D7568" s="18">
        <v>1919</v>
      </c>
      <c r="F7568" s="4"/>
    </row>
    <row r="7569" spans="2:6" ht="15" x14ac:dyDescent="0.25">
      <c r="B7569" s="17">
        <v>9522</v>
      </c>
      <c r="C7569" s="17" t="s">
        <v>321</v>
      </c>
      <c r="D7569" s="18">
        <v>1707</v>
      </c>
      <c r="F7569" s="4"/>
    </row>
    <row r="7570" spans="2:6" ht="15" x14ac:dyDescent="0.25">
      <c r="B7570" s="17">
        <v>9601</v>
      </c>
      <c r="C7570" s="17" t="s">
        <v>320</v>
      </c>
      <c r="D7570" s="18">
        <v>1139</v>
      </c>
      <c r="F7570" s="4"/>
    </row>
    <row r="7571" spans="2:6" ht="15" x14ac:dyDescent="0.25">
      <c r="B7571" s="17">
        <v>9602</v>
      </c>
      <c r="C7571" s="17" t="s">
        <v>319</v>
      </c>
      <c r="D7571" s="18">
        <v>1253</v>
      </c>
      <c r="F7571" s="4"/>
    </row>
    <row r="7572" spans="2:6" ht="15" x14ac:dyDescent="0.25">
      <c r="B7572" s="17">
        <v>9603</v>
      </c>
      <c r="C7572" s="17" t="s">
        <v>318</v>
      </c>
      <c r="D7572" s="18">
        <v>1104</v>
      </c>
      <c r="F7572" s="4"/>
    </row>
    <row r="7573" spans="2:6" ht="15" x14ac:dyDescent="0.25">
      <c r="B7573" s="17">
        <v>9604</v>
      </c>
      <c r="C7573" s="17" t="s">
        <v>317</v>
      </c>
      <c r="D7573" s="18">
        <v>1067</v>
      </c>
      <c r="F7573" s="4"/>
    </row>
    <row r="7574" spans="2:6" ht="15" x14ac:dyDescent="0.25">
      <c r="B7574" s="17">
        <v>9605</v>
      </c>
      <c r="C7574" s="17" t="s">
        <v>316</v>
      </c>
      <c r="D7574" s="18">
        <v>1397</v>
      </c>
      <c r="F7574" s="4"/>
    </row>
    <row r="7575" spans="2:6" ht="15" x14ac:dyDescent="0.25">
      <c r="B7575" s="17">
        <v>9606</v>
      </c>
      <c r="C7575" s="17" t="s">
        <v>315</v>
      </c>
      <c r="D7575" s="18">
        <v>1028</v>
      </c>
      <c r="F7575" s="4"/>
    </row>
    <row r="7576" spans="2:6" ht="15" x14ac:dyDescent="0.25">
      <c r="B7576" s="17">
        <v>9607</v>
      </c>
      <c r="C7576" s="17" t="s">
        <v>314</v>
      </c>
      <c r="D7576" s="18">
        <v>1527</v>
      </c>
      <c r="F7576" s="4"/>
    </row>
    <row r="7577" spans="2:6" ht="15" x14ac:dyDescent="0.25">
      <c r="B7577" s="17">
        <v>9608</v>
      </c>
      <c r="C7577" s="17" t="s">
        <v>313</v>
      </c>
      <c r="D7577" s="18">
        <v>1264</v>
      </c>
      <c r="F7577" s="4"/>
    </row>
    <row r="7578" spans="2:6" ht="15" x14ac:dyDescent="0.25">
      <c r="B7578" s="17">
        <v>9609</v>
      </c>
      <c r="C7578" s="17" t="s">
        <v>312</v>
      </c>
      <c r="D7578" s="18">
        <v>1060</v>
      </c>
      <c r="F7578" s="4"/>
    </row>
    <row r="7579" spans="2:6" ht="15" x14ac:dyDescent="0.25">
      <c r="B7579" s="17">
        <v>9610</v>
      </c>
      <c r="C7579" s="17" t="s">
        <v>311</v>
      </c>
      <c r="D7579" s="18">
        <v>1274</v>
      </c>
      <c r="F7579" s="4"/>
    </row>
    <row r="7580" spans="2:6" ht="15" x14ac:dyDescent="0.25">
      <c r="B7580" s="17">
        <v>9611</v>
      </c>
      <c r="C7580" s="17" t="s">
        <v>310</v>
      </c>
      <c r="D7580" s="18">
        <v>1234</v>
      </c>
      <c r="F7580" s="4"/>
    </row>
    <row r="7581" spans="2:6" ht="15" x14ac:dyDescent="0.25">
      <c r="B7581" s="17">
        <v>9612</v>
      </c>
      <c r="C7581" s="17" t="s">
        <v>309</v>
      </c>
      <c r="D7581" s="18">
        <v>1141</v>
      </c>
      <c r="F7581" s="4"/>
    </row>
    <row r="7582" spans="2:6" ht="15" x14ac:dyDescent="0.25">
      <c r="B7582" s="17">
        <v>9613</v>
      </c>
      <c r="C7582" s="17" t="s">
        <v>308</v>
      </c>
      <c r="D7582" s="18">
        <v>1204</v>
      </c>
      <c r="F7582" s="4"/>
    </row>
    <row r="7583" spans="2:6" ht="15" x14ac:dyDescent="0.25">
      <c r="B7583" s="17">
        <v>9614</v>
      </c>
      <c r="C7583" s="17" t="s">
        <v>307</v>
      </c>
      <c r="D7583" s="18">
        <v>1081</v>
      </c>
      <c r="F7583" s="4"/>
    </row>
    <row r="7584" spans="2:6" ht="15" x14ac:dyDescent="0.25">
      <c r="B7584" s="17">
        <v>9615</v>
      </c>
      <c r="C7584" s="17" t="s">
        <v>306</v>
      </c>
      <c r="D7584" s="18">
        <v>1215</v>
      </c>
      <c r="F7584" s="4"/>
    </row>
    <row r="7585" spans="2:6" ht="15" x14ac:dyDescent="0.25">
      <c r="B7585" s="17">
        <v>9616</v>
      </c>
      <c r="C7585" s="17" t="s">
        <v>305</v>
      </c>
      <c r="D7585" s="18">
        <v>1183</v>
      </c>
      <c r="F7585" s="4"/>
    </row>
    <row r="7586" spans="2:6" ht="15" x14ac:dyDescent="0.25">
      <c r="B7586" s="17">
        <v>9617</v>
      </c>
      <c r="C7586" s="17" t="s">
        <v>189</v>
      </c>
      <c r="D7586" s="18">
        <v>1106</v>
      </c>
      <c r="F7586" s="4"/>
    </row>
    <row r="7587" spans="2:6" ht="15" x14ac:dyDescent="0.25">
      <c r="B7587" s="17">
        <v>9618</v>
      </c>
      <c r="C7587" s="17" t="s">
        <v>304</v>
      </c>
      <c r="D7587" s="18">
        <v>1411</v>
      </c>
      <c r="F7587" s="4"/>
    </row>
    <row r="7588" spans="2:6" ht="15" x14ac:dyDescent="0.25">
      <c r="B7588" s="17">
        <v>9619</v>
      </c>
      <c r="C7588" s="17" t="s">
        <v>303</v>
      </c>
      <c r="D7588" s="18">
        <v>1537</v>
      </c>
      <c r="F7588" s="4"/>
    </row>
    <row r="7589" spans="2:6" ht="15" x14ac:dyDescent="0.25">
      <c r="B7589" s="17">
        <v>9620</v>
      </c>
      <c r="C7589" s="17" t="s">
        <v>302</v>
      </c>
      <c r="D7589" s="18">
        <v>1078</v>
      </c>
      <c r="F7589" s="4"/>
    </row>
    <row r="7590" spans="2:6" ht="15" x14ac:dyDescent="0.25">
      <c r="B7590" s="17">
        <v>9621</v>
      </c>
      <c r="C7590" s="17" t="s">
        <v>301</v>
      </c>
      <c r="D7590" s="18">
        <v>1467</v>
      </c>
      <c r="F7590" s="4"/>
    </row>
    <row r="7591" spans="2:6" ht="15" x14ac:dyDescent="0.25">
      <c r="B7591" s="17">
        <v>9622</v>
      </c>
      <c r="C7591" s="17" t="s">
        <v>300</v>
      </c>
      <c r="D7591" s="18">
        <v>1287</v>
      </c>
      <c r="F7591" s="4"/>
    </row>
    <row r="7592" spans="2:6" ht="15" x14ac:dyDescent="0.25">
      <c r="B7592" s="17">
        <v>9623</v>
      </c>
      <c r="C7592" s="17" t="s">
        <v>299</v>
      </c>
      <c r="D7592" s="18">
        <v>1265</v>
      </c>
      <c r="F7592" s="4"/>
    </row>
    <row r="7593" spans="2:6" ht="15" x14ac:dyDescent="0.25">
      <c r="B7593" s="17">
        <v>9624</v>
      </c>
      <c r="C7593" s="17" t="s">
        <v>298</v>
      </c>
      <c r="D7593" s="18">
        <v>1221</v>
      </c>
      <c r="F7593" s="4"/>
    </row>
    <row r="7594" spans="2:6" ht="15" x14ac:dyDescent="0.25">
      <c r="B7594" s="17">
        <v>9625</v>
      </c>
      <c r="C7594" s="17" t="s">
        <v>297</v>
      </c>
      <c r="D7594" s="18">
        <v>1091</v>
      </c>
      <c r="F7594" s="4"/>
    </row>
    <row r="7595" spans="2:6" ht="15" x14ac:dyDescent="0.25">
      <c r="B7595" s="17">
        <v>9626</v>
      </c>
      <c r="C7595" s="17" t="s">
        <v>296</v>
      </c>
      <c r="D7595" s="18">
        <v>1248</v>
      </c>
      <c r="F7595" s="4"/>
    </row>
    <row r="7596" spans="2:6" ht="15" x14ac:dyDescent="0.25">
      <c r="B7596" s="17">
        <v>9627</v>
      </c>
      <c r="C7596" s="17" t="s">
        <v>295</v>
      </c>
      <c r="D7596" s="18">
        <v>1110</v>
      </c>
      <c r="F7596" s="4"/>
    </row>
    <row r="7597" spans="2:6" ht="15" x14ac:dyDescent="0.25">
      <c r="B7597" s="17">
        <v>9628</v>
      </c>
      <c r="C7597" s="17" t="s">
        <v>294</v>
      </c>
      <c r="D7597" s="18">
        <v>1144</v>
      </c>
      <c r="F7597" s="4"/>
    </row>
    <row r="7598" spans="2:6" ht="15" x14ac:dyDescent="0.25">
      <c r="B7598" s="17">
        <v>9629</v>
      </c>
      <c r="C7598" s="17" t="s">
        <v>293</v>
      </c>
      <c r="D7598" s="18">
        <v>1073</v>
      </c>
      <c r="F7598" s="4"/>
    </row>
    <row r="7599" spans="2:6" ht="15" x14ac:dyDescent="0.25">
      <c r="B7599" s="17">
        <v>9631</v>
      </c>
      <c r="C7599" s="17" t="s">
        <v>292</v>
      </c>
      <c r="D7599" s="18">
        <v>1220</v>
      </c>
      <c r="F7599" s="4"/>
    </row>
    <row r="7600" spans="2:6" ht="15" x14ac:dyDescent="0.25">
      <c r="B7600" s="17">
        <v>9632</v>
      </c>
      <c r="C7600" s="17" t="s">
        <v>291</v>
      </c>
      <c r="D7600" s="18">
        <v>1191</v>
      </c>
      <c r="F7600" s="4"/>
    </row>
    <row r="7601" spans="2:6" ht="15" x14ac:dyDescent="0.25">
      <c r="B7601" s="17">
        <v>9633</v>
      </c>
      <c r="C7601" s="17" t="s">
        <v>290</v>
      </c>
      <c r="D7601" s="18">
        <v>1383</v>
      </c>
      <c r="F7601" s="4"/>
    </row>
    <row r="7602" spans="2:6" ht="15" x14ac:dyDescent="0.25">
      <c r="B7602" s="17">
        <v>9634</v>
      </c>
      <c r="C7602" s="17" t="s">
        <v>289</v>
      </c>
      <c r="D7602" s="18">
        <v>1020</v>
      </c>
      <c r="F7602" s="4"/>
    </row>
    <row r="7603" spans="2:6" ht="15" x14ac:dyDescent="0.25">
      <c r="B7603" s="17">
        <v>9635</v>
      </c>
      <c r="C7603" s="17" t="s">
        <v>288</v>
      </c>
      <c r="D7603" s="18">
        <v>1375</v>
      </c>
      <c r="F7603" s="4"/>
    </row>
    <row r="7604" spans="2:6" ht="15" x14ac:dyDescent="0.25">
      <c r="B7604" s="17">
        <v>9636</v>
      </c>
      <c r="C7604" s="17" t="s">
        <v>287</v>
      </c>
      <c r="D7604" s="18">
        <v>1037</v>
      </c>
      <c r="F7604" s="4"/>
    </row>
    <row r="7605" spans="2:6" ht="15" x14ac:dyDescent="0.25">
      <c r="B7605" s="17">
        <v>9638</v>
      </c>
      <c r="C7605" s="17" t="s">
        <v>286</v>
      </c>
      <c r="D7605" s="18">
        <v>1190</v>
      </c>
      <c r="F7605" s="4"/>
    </row>
    <row r="7606" spans="2:6" ht="15" x14ac:dyDescent="0.25">
      <c r="B7606" s="17">
        <v>9639</v>
      </c>
      <c r="C7606" s="17" t="s">
        <v>285</v>
      </c>
      <c r="D7606" s="18">
        <v>1924</v>
      </c>
      <c r="F7606" s="4"/>
    </row>
    <row r="7607" spans="2:6" ht="15" x14ac:dyDescent="0.25">
      <c r="B7607" s="17">
        <v>9640</v>
      </c>
      <c r="C7607" s="17" t="s">
        <v>284</v>
      </c>
      <c r="D7607" s="18">
        <v>1011</v>
      </c>
      <c r="F7607" s="4"/>
    </row>
    <row r="7608" spans="2:6" ht="15" x14ac:dyDescent="0.25">
      <c r="B7608" s="17">
        <v>9641</v>
      </c>
      <c r="C7608" s="17" t="s">
        <v>283</v>
      </c>
      <c r="D7608" s="18">
        <v>1030</v>
      </c>
      <c r="F7608" s="4"/>
    </row>
    <row r="7609" spans="2:6" ht="15" x14ac:dyDescent="0.25">
      <c r="B7609" s="17">
        <v>9642</v>
      </c>
      <c r="C7609" s="17" t="s">
        <v>282</v>
      </c>
      <c r="D7609" s="18">
        <v>1480</v>
      </c>
      <c r="F7609" s="4"/>
    </row>
    <row r="7610" spans="2:6" ht="15" x14ac:dyDescent="0.25">
      <c r="B7610" s="17">
        <v>9643</v>
      </c>
      <c r="C7610" s="17" t="s">
        <v>281</v>
      </c>
      <c r="D7610" s="18">
        <v>1121</v>
      </c>
      <c r="F7610" s="4"/>
    </row>
    <row r="7611" spans="2:6" ht="15" x14ac:dyDescent="0.25">
      <c r="B7611" s="17">
        <v>9644</v>
      </c>
      <c r="C7611" s="17" t="s">
        <v>280</v>
      </c>
      <c r="D7611" s="18">
        <v>1067</v>
      </c>
      <c r="F7611" s="4"/>
    </row>
    <row r="7612" spans="2:6" ht="15" x14ac:dyDescent="0.25">
      <c r="B7612" s="17">
        <v>9645</v>
      </c>
      <c r="C7612" s="17" t="s">
        <v>279</v>
      </c>
      <c r="D7612" s="18">
        <v>1275</v>
      </c>
      <c r="F7612" s="4"/>
    </row>
    <row r="7613" spans="2:6" ht="15" x14ac:dyDescent="0.25">
      <c r="B7613" s="17">
        <v>9646</v>
      </c>
      <c r="C7613" s="17" t="s">
        <v>278</v>
      </c>
      <c r="D7613" s="18">
        <v>1243</v>
      </c>
      <c r="F7613" s="4"/>
    </row>
    <row r="7614" spans="2:6" ht="15" x14ac:dyDescent="0.25">
      <c r="B7614" s="17">
        <v>9647</v>
      </c>
      <c r="C7614" s="17" t="s">
        <v>277</v>
      </c>
      <c r="D7614" s="18">
        <v>1063</v>
      </c>
      <c r="F7614" s="4"/>
    </row>
    <row r="7615" spans="2:6" ht="15" x14ac:dyDescent="0.25">
      <c r="B7615" s="17">
        <v>9648</v>
      </c>
      <c r="C7615" s="17" t="s">
        <v>276</v>
      </c>
      <c r="D7615" s="18">
        <v>1066</v>
      </c>
      <c r="F7615" s="4"/>
    </row>
    <row r="7616" spans="2:6" ht="15" x14ac:dyDescent="0.25">
      <c r="B7616" s="17">
        <v>9649</v>
      </c>
      <c r="C7616" s="17" t="s">
        <v>275</v>
      </c>
      <c r="D7616" s="18">
        <v>1219</v>
      </c>
      <c r="F7616" s="4"/>
    </row>
    <row r="7617" spans="2:6" ht="15" x14ac:dyDescent="0.25">
      <c r="B7617" s="17">
        <v>9650</v>
      </c>
      <c r="C7617" s="17" t="s">
        <v>274</v>
      </c>
      <c r="D7617" s="18">
        <v>1067</v>
      </c>
      <c r="F7617" s="4"/>
    </row>
    <row r="7618" spans="2:6" ht="15" x14ac:dyDescent="0.25">
      <c r="B7618" s="17">
        <v>9651</v>
      </c>
      <c r="C7618" s="17" t="s">
        <v>273</v>
      </c>
      <c r="D7618" s="18">
        <v>1181</v>
      </c>
      <c r="F7618" s="4"/>
    </row>
    <row r="7619" spans="2:6" ht="15" x14ac:dyDescent="0.25">
      <c r="B7619" s="17">
        <v>9652</v>
      </c>
      <c r="C7619" s="17" t="s">
        <v>272</v>
      </c>
      <c r="D7619" s="18">
        <v>1279</v>
      </c>
      <c r="F7619" s="4"/>
    </row>
    <row r="7620" spans="2:6" ht="15" x14ac:dyDescent="0.25">
      <c r="B7620" s="17">
        <v>9653</v>
      </c>
      <c r="C7620" s="17" t="s">
        <v>271</v>
      </c>
      <c r="D7620" s="18">
        <v>1598</v>
      </c>
      <c r="F7620" s="4"/>
    </row>
    <row r="7621" spans="2:6" ht="15" x14ac:dyDescent="0.25">
      <c r="B7621" s="17">
        <v>9654</v>
      </c>
      <c r="C7621" s="17" t="s">
        <v>270</v>
      </c>
      <c r="D7621" s="18">
        <v>1366</v>
      </c>
      <c r="F7621" s="4"/>
    </row>
    <row r="7622" spans="2:6" ht="15" x14ac:dyDescent="0.25">
      <c r="B7622" s="17">
        <v>9655</v>
      </c>
      <c r="C7622" s="17" t="s">
        <v>269</v>
      </c>
      <c r="D7622" s="18">
        <v>1404</v>
      </c>
      <c r="F7622" s="4"/>
    </row>
    <row r="7623" spans="2:6" ht="15" x14ac:dyDescent="0.25">
      <c r="B7623" s="17">
        <v>9656</v>
      </c>
      <c r="C7623" s="17" t="s">
        <v>268</v>
      </c>
      <c r="D7623" s="18">
        <v>1383</v>
      </c>
      <c r="F7623" s="4"/>
    </row>
    <row r="7624" spans="2:6" ht="15" x14ac:dyDescent="0.25">
      <c r="B7624" s="17">
        <v>9657</v>
      </c>
      <c r="C7624" s="17" t="s">
        <v>267</v>
      </c>
      <c r="D7624" s="18">
        <v>1106</v>
      </c>
      <c r="F7624" s="4"/>
    </row>
    <row r="7625" spans="2:6" ht="15" x14ac:dyDescent="0.25">
      <c r="B7625" s="17">
        <v>9658</v>
      </c>
      <c r="C7625" s="17" t="s">
        <v>266</v>
      </c>
      <c r="D7625" s="18">
        <v>1179</v>
      </c>
      <c r="F7625" s="4"/>
    </row>
    <row r="7626" spans="2:6" ht="15" x14ac:dyDescent="0.25">
      <c r="B7626" s="17">
        <v>9659</v>
      </c>
      <c r="C7626" s="17" t="s">
        <v>265</v>
      </c>
      <c r="D7626" s="18">
        <v>1279</v>
      </c>
      <c r="F7626" s="4"/>
    </row>
    <row r="7627" spans="2:6" ht="15" x14ac:dyDescent="0.25">
      <c r="B7627" s="17">
        <v>9660</v>
      </c>
      <c r="C7627" s="17" t="s">
        <v>264</v>
      </c>
      <c r="D7627" s="18">
        <v>1312</v>
      </c>
      <c r="F7627" s="4"/>
    </row>
    <row r="7628" spans="2:6" ht="15" x14ac:dyDescent="0.25">
      <c r="B7628" s="17">
        <v>9661</v>
      </c>
      <c r="C7628" s="17" t="s">
        <v>263</v>
      </c>
      <c r="D7628" s="18">
        <v>1174</v>
      </c>
      <c r="F7628" s="4"/>
    </row>
    <row r="7629" spans="2:6" ht="15" x14ac:dyDescent="0.25">
      <c r="B7629" s="17">
        <v>9662</v>
      </c>
      <c r="C7629" s="17" t="s">
        <v>262</v>
      </c>
      <c r="D7629" s="18">
        <v>1187</v>
      </c>
      <c r="F7629" s="4"/>
    </row>
    <row r="7630" spans="2:6" ht="15" x14ac:dyDescent="0.25">
      <c r="B7630" s="17">
        <v>9663</v>
      </c>
      <c r="C7630" s="17" t="s">
        <v>261</v>
      </c>
      <c r="D7630" s="18">
        <v>1172</v>
      </c>
      <c r="F7630" s="4"/>
    </row>
    <row r="7631" spans="2:6" ht="15" x14ac:dyDescent="0.25">
      <c r="B7631" s="17">
        <v>9664</v>
      </c>
      <c r="C7631" s="17" t="s">
        <v>260</v>
      </c>
      <c r="D7631" s="18">
        <v>1273</v>
      </c>
      <c r="F7631" s="4"/>
    </row>
    <row r="7632" spans="2:6" ht="15" x14ac:dyDescent="0.25">
      <c r="B7632" s="17">
        <v>9665</v>
      </c>
      <c r="C7632" s="17" t="s">
        <v>259</v>
      </c>
      <c r="D7632" s="18">
        <v>1262</v>
      </c>
      <c r="F7632" s="4"/>
    </row>
    <row r="7633" spans="2:6" ht="15" x14ac:dyDescent="0.25">
      <c r="B7633" s="17">
        <v>9666</v>
      </c>
      <c r="C7633" s="17" t="s">
        <v>258</v>
      </c>
      <c r="D7633" s="18">
        <v>1231</v>
      </c>
      <c r="F7633" s="4"/>
    </row>
    <row r="7634" spans="2:6" ht="15" x14ac:dyDescent="0.25">
      <c r="B7634" s="17">
        <v>9667</v>
      </c>
      <c r="C7634" s="17" t="s">
        <v>257</v>
      </c>
      <c r="D7634" s="18">
        <v>1100</v>
      </c>
      <c r="F7634" s="4"/>
    </row>
    <row r="7635" spans="2:6" ht="15" x14ac:dyDescent="0.25">
      <c r="B7635" s="17">
        <v>9668</v>
      </c>
      <c r="C7635" s="17" t="s">
        <v>256</v>
      </c>
      <c r="D7635" s="18">
        <v>1374</v>
      </c>
      <c r="F7635" s="4"/>
    </row>
    <row r="7636" spans="2:6" ht="15" x14ac:dyDescent="0.25">
      <c r="B7636" s="17">
        <v>9669</v>
      </c>
      <c r="C7636" s="17" t="s">
        <v>255</v>
      </c>
      <c r="D7636" s="18">
        <v>1057</v>
      </c>
      <c r="F7636" s="4"/>
    </row>
    <row r="7637" spans="2:6" ht="15" x14ac:dyDescent="0.25">
      <c r="B7637" s="17">
        <v>9670</v>
      </c>
      <c r="C7637" s="17" t="s">
        <v>254</v>
      </c>
      <c r="D7637" s="18">
        <v>2122</v>
      </c>
      <c r="F7637" s="4"/>
    </row>
    <row r="7638" spans="2:6" ht="15" x14ac:dyDescent="0.25">
      <c r="B7638" s="17">
        <v>9671</v>
      </c>
      <c r="C7638" s="17" t="s">
        <v>253</v>
      </c>
      <c r="D7638" s="18">
        <v>1131</v>
      </c>
      <c r="F7638" s="4"/>
    </row>
    <row r="7639" spans="2:6" ht="15" x14ac:dyDescent="0.25">
      <c r="B7639" s="17">
        <v>9672</v>
      </c>
      <c r="C7639" s="17" t="s">
        <v>252</v>
      </c>
      <c r="D7639" s="18">
        <v>1354</v>
      </c>
      <c r="F7639" s="4"/>
    </row>
    <row r="7640" spans="2:6" ht="15" x14ac:dyDescent="0.25">
      <c r="B7640" s="17">
        <v>9673</v>
      </c>
      <c r="C7640" s="17" t="s">
        <v>251</v>
      </c>
      <c r="D7640" s="18">
        <v>1504</v>
      </c>
      <c r="F7640" s="4"/>
    </row>
    <row r="7641" spans="2:6" ht="15" x14ac:dyDescent="0.25">
      <c r="B7641" s="17">
        <v>9674</v>
      </c>
      <c r="C7641" s="17" t="s">
        <v>250</v>
      </c>
      <c r="D7641" s="18">
        <v>1189</v>
      </c>
      <c r="F7641" s="4"/>
    </row>
    <row r="7642" spans="2:6" ht="15" x14ac:dyDescent="0.25">
      <c r="B7642" s="17">
        <v>9675</v>
      </c>
      <c r="C7642" s="17" t="s">
        <v>249</v>
      </c>
      <c r="D7642" s="18">
        <v>1073</v>
      </c>
      <c r="F7642" s="4"/>
    </row>
    <row r="7643" spans="2:6" ht="15" x14ac:dyDescent="0.25">
      <c r="B7643" s="17">
        <v>9676</v>
      </c>
      <c r="C7643" s="17" t="s">
        <v>248</v>
      </c>
      <c r="D7643" s="18">
        <v>1503</v>
      </c>
      <c r="F7643" s="4"/>
    </row>
    <row r="7644" spans="2:6" ht="15" x14ac:dyDescent="0.25">
      <c r="B7644" s="17">
        <v>9677</v>
      </c>
      <c r="C7644" s="17" t="s">
        <v>247</v>
      </c>
      <c r="D7644" s="18">
        <v>1026</v>
      </c>
      <c r="F7644" s="4"/>
    </row>
    <row r="7645" spans="2:6" ht="15" x14ac:dyDescent="0.25">
      <c r="B7645" s="17">
        <v>9678</v>
      </c>
      <c r="C7645" s="17" t="s">
        <v>246</v>
      </c>
      <c r="D7645" s="18">
        <v>1422</v>
      </c>
      <c r="F7645" s="4"/>
    </row>
    <row r="7646" spans="2:6" ht="15" x14ac:dyDescent="0.25">
      <c r="B7646" s="17">
        <v>9679</v>
      </c>
      <c r="C7646" s="17" t="s">
        <v>245</v>
      </c>
      <c r="D7646" s="18">
        <v>1117</v>
      </c>
      <c r="F7646" s="4"/>
    </row>
    <row r="7647" spans="2:6" ht="15" x14ac:dyDescent="0.25">
      <c r="B7647" s="17">
        <v>9680</v>
      </c>
      <c r="C7647" s="17" t="s">
        <v>244</v>
      </c>
      <c r="D7647" s="18">
        <v>1043</v>
      </c>
      <c r="F7647" s="4"/>
    </row>
    <row r="7648" spans="2:6" ht="15" x14ac:dyDescent="0.25">
      <c r="B7648" s="17">
        <v>9681</v>
      </c>
      <c r="C7648" s="17" t="s">
        <v>243</v>
      </c>
      <c r="D7648" s="18">
        <v>1087</v>
      </c>
      <c r="F7648" s="4"/>
    </row>
    <row r="7649" spans="2:6" ht="15" x14ac:dyDescent="0.25">
      <c r="B7649" s="17">
        <v>9682</v>
      </c>
      <c r="C7649" s="17" t="s">
        <v>242</v>
      </c>
      <c r="D7649" s="18">
        <v>1217</v>
      </c>
      <c r="F7649" s="4"/>
    </row>
    <row r="7650" spans="2:6" ht="15" x14ac:dyDescent="0.25">
      <c r="B7650" s="17">
        <v>9683</v>
      </c>
      <c r="C7650" s="17" t="s">
        <v>241</v>
      </c>
      <c r="D7650" s="18">
        <v>1371</v>
      </c>
      <c r="F7650" s="4"/>
    </row>
    <row r="7651" spans="2:6" ht="15" x14ac:dyDescent="0.25">
      <c r="B7651" s="17">
        <v>9684</v>
      </c>
      <c r="C7651" s="17" t="s">
        <v>240</v>
      </c>
      <c r="D7651" s="18">
        <v>1057</v>
      </c>
      <c r="F7651" s="4"/>
    </row>
    <row r="7652" spans="2:6" ht="15" x14ac:dyDescent="0.25">
      <c r="B7652" s="17">
        <v>9685</v>
      </c>
      <c r="C7652" s="17" t="s">
        <v>239</v>
      </c>
      <c r="D7652" s="18">
        <v>1031</v>
      </c>
      <c r="F7652" s="4"/>
    </row>
    <row r="7653" spans="2:6" ht="15" x14ac:dyDescent="0.25">
      <c r="B7653" s="17">
        <v>9701</v>
      </c>
      <c r="C7653" s="17" t="s">
        <v>238</v>
      </c>
      <c r="D7653" s="18">
        <v>1060</v>
      </c>
      <c r="F7653" s="4"/>
    </row>
    <row r="7654" spans="2:6" ht="15" x14ac:dyDescent="0.25">
      <c r="B7654" s="17">
        <v>9702</v>
      </c>
      <c r="C7654" s="17" t="s">
        <v>237</v>
      </c>
      <c r="D7654" s="18">
        <v>1056</v>
      </c>
      <c r="F7654" s="4"/>
    </row>
    <row r="7655" spans="2:6" ht="15" x14ac:dyDescent="0.25">
      <c r="B7655" s="17">
        <v>9703</v>
      </c>
      <c r="C7655" s="17" t="s">
        <v>236</v>
      </c>
      <c r="D7655" s="18">
        <v>1012</v>
      </c>
      <c r="F7655" s="4"/>
    </row>
    <row r="7656" spans="2:6" ht="15" x14ac:dyDescent="0.25">
      <c r="B7656" s="17">
        <v>9706</v>
      </c>
      <c r="C7656" s="17" t="s">
        <v>235</v>
      </c>
      <c r="D7656" s="18">
        <v>967</v>
      </c>
      <c r="F7656" s="4"/>
    </row>
    <row r="7657" spans="2:6" ht="15" x14ac:dyDescent="0.25">
      <c r="B7657" s="17">
        <v>9707</v>
      </c>
      <c r="C7657" s="17" t="s">
        <v>234</v>
      </c>
      <c r="D7657" s="18">
        <v>1029</v>
      </c>
      <c r="F7657" s="4"/>
    </row>
    <row r="7658" spans="2:6" ht="15" x14ac:dyDescent="0.25">
      <c r="B7658" s="17">
        <v>9708</v>
      </c>
      <c r="C7658" s="17" t="s">
        <v>233</v>
      </c>
      <c r="D7658" s="18">
        <v>975</v>
      </c>
      <c r="F7658" s="4"/>
    </row>
    <row r="7659" spans="2:6" ht="15" x14ac:dyDescent="0.25">
      <c r="B7659" s="17">
        <v>9709</v>
      </c>
      <c r="C7659" s="17" t="s">
        <v>232</v>
      </c>
      <c r="D7659" s="18">
        <v>940</v>
      </c>
      <c r="F7659" s="4"/>
    </row>
    <row r="7660" spans="2:6" ht="15" x14ac:dyDescent="0.25">
      <c r="B7660" s="17">
        <v>9711</v>
      </c>
      <c r="C7660" s="17" t="s">
        <v>231</v>
      </c>
      <c r="D7660" s="18">
        <v>988</v>
      </c>
      <c r="F7660" s="4"/>
    </row>
    <row r="7661" spans="2:6" ht="15" x14ac:dyDescent="0.25">
      <c r="B7661" s="17">
        <v>9712</v>
      </c>
      <c r="C7661" s="17" t="s">
        <v>230</v>
      </c>
      <c r="D7661" s="18">
        <v>982</v>
      </c>
      <c r="F7661" s="4"/>
    </row>
    <row r="7662" spans="2:6" ht="15" x14ac:dyDescent="0.25">
      <c r="B7662" s="17">
        <v>9713</v>
      </c>
      <c r="C7662" s="17" t="s">
        <v>229</v>
      </c>
      <c r="D7662" s="18">
        <v>1017</v>
      </c>
      <c r="F7662" s="4"/>
    </row>
    <row r="7663" spans="2:6" ht="15" x14ac:dyDescent="0.25">
      <c r="B7663" s="17">
        <v>9716</v>
      </c>
      <c r="C7663" s="17" t="s">
        <v>228</v>
      </c>
      <c r="D7663" s="18">
        <v>921</v>
      </c>
      <c r="F7663" s="4"/>
    </row>
    <row r="7664" spans="2:6" ht="15" x14ac:dyDescent="0.25">
      <c r="B7664" s="17">
        <v>9717</v>
      </c>
      <c r="C7664" s="17" t="s">
        <v>227</v>
      </c>
      <c r="D7664" s="18">
        <v>962</v>
      </c>
      <c r="F7664" s="4"/>
    </row>
    <row r="7665" spans="2:6" ht="15" x14ac:dyDescent="0.25">
      <c r="B7665" s="17">
        <v>9718</v>
      </c>
      <c r="C7665" s="17" t="s">
        <v>226</v>
      </c>
      <c r="D7665" s="18">
        <v>937</v>
      </c>
      <c r="F7665" s="4"/>
    </row>
    <row r="7666" spans="2:6" ht="15" x14ac:dyDescent="0.25">
      <c r="B7666" s="17">
        <v>9721</v>
      </c>
      <c r="C7666" s="17" t="s">
        <v>225</v>
      </c>
      <c r="D7666" s="18">
        <v>854</v>
      </c>
      <c r="F7666" s="4"/>
    </row>
    <row r="7667" spans="2:6" ht="15" x14ac:dyDescent="0.25">
      <c r="B7667" s="17">
        <v>9722</v>
      </c>
      <c r="C7667" s="17" t="s">
        <v>224</v>
      </c>
      <c r="D7667" s="18">
        <v>924</v>
      </c>
      <c r="F7667" s="4"/>
    </row>
    <row r="7668" spans="2:6" ht="15" x14ac:dyDescent="0.25">
      <c r="B7668" s="17">
        <v>9723</v>
      </c>
      <c r="C7668" s="17" t="s">
        <v>223</v>
      </c>
      <c r="D7668" s="18">
        <v>905</v>
      </c>
      <c r="F7668" s="4"/>
    </row>
    <row r="7669" spans="2:6" ht="15" x14ac:dyDescent="0.25">
      <c r="B7669" s="17">
        <v>9724</v>
      </c>
      <c r="C7669" s="17" t="s">
        <v>222</v>
      </c>
      <c r="D7669" s="18">
        <v>856</v>
      </c>
      <c r="F7669" s="4"/>
    </row>
    <row r="7670" spans="2:6" ht="15" x14ac:dyDescent="0.25">
      <c r="B7670" s="17">
        <v>9725</v>
      </c>
      <c r="C7670" s="17" t="s">
        <v>221</v>
      </c>
      <c r="D7670" s="18">
        <v>906</v>
      </c>
      <c r="F7670" s="4"/>
    </row>
    <row r="7671" spans="2:6" ht="15" x14ac:dyDescent="0.25">
      <c r="B7671" s="17">
        <v>9726</v>
      </c>
      <c r="C7671" s="17" t="s">
        <v>220</v>
      </c>
      <c r="D7671" s="18">
        <v>947</v>
      </c>
      <c r="F7671" s="4"/>
    </row>
    <row r="7672" spans="2:6" ht="15" x14ac:dyDescent="0.25">
      <c r="B7672" s="17">
        <v>9727</v>
      </c>
      <c r="C7672" s="17" t="s">
        <v>219</v>
      </c>
      <c r="D7672" s="18">
        <v>966</v>
      </c>
      <c r="F7672" s="4"/>
    </row>
    <row r="7673" spans="2:6" ht="15" x14ac:dyDescent="0.25">
      <c r="B7673" s="17">
        <v>9732</v>
      </c>
      <c r="C7673" s="17" t="s">
        <v>218</v>
      </c>
      <c r="D7673" s="18">
        <v>953</v>
      </c>
      <c r="F7673" s="4"/>
    </row>
    <row r="7674" spans="2:6" ht="15" x14ac:dyDescent="0.25">
      <c r="B7674" s="17">
        <v>9733</v>
      </c>
      <c r="C7674" s="17" t="s">
        <v>217</v>
      </c>
      <c r="D7674" s="18">
        <v>945</v>
      </c>
      <c r="F7674" s="4"/>
    </row>
    <row r="7675" spans="2:6" ht="15" x14ac:dyDescent="0.25">
      <c r="B7675" s="17">
        <v>9734</v>
      </c>
      <c r="C7675" s="17" t="s">
        <v>216</v>
      </c>
      <c r="D7675" s="18">
        <v>917</v>
      </c>
      <c r="F7675" s="4"/>
    </row>
    <row r="7676" spans="2:6" ht="15" x14ac:dyDescent="0.25">
      <c r="B7676" s="17">
        <v>9735</v>
      </c>
      <c r="C7676" s="17" t="s">
        <v>215</v>
      </c>
      <c r="D7676" s="18">
        <v>924</v>
      </c>
      <c r="F7676" s="4"/>
    </row>
    <row r="7677" spans="2:6" ht="15" x14ac:dyDescent="0.25">
      <c r="B7677" s="17">
        <v>9736</v>
      </c>
      <c r="C7677" s="17" t="s">
        <v>214</v>
      </c>
      <c r="D7677" s="18">
        <v>989</v>
      </c>
      <c r="F7677" s="4"/>
    </row>
    <row r="7678" spans="2:6" ht="15" x14ac:dyDescent="0.25">
      <c r="B7678" s="17">
        <v>9737</v>
      </c>
      <c r="C7678" s="17" t="s">
        <v>213</v>
      </c>
      <c r="D7678" s="18">
        <v>989</v>
      </c>
      <c r="F7678" s="4"/>
    </row>
    <row r="7679" spans="2:6" ht="15" x14ac:dyDescent="0.25">
      <c r="B7679" s="17">
        <v>9738</v>
      </c>
      <c r="C7679" s="17" t="s">
        <v>212</v>
      </c>
      <c r="D7679" s="18">
        <v>984</v>
      </c>
      <c r="F7679" s="4"/>
    </row>
    <row r="7680" spans="2:6" ht="15" x14ac:dyDescent="0.25">
      <c r="B7680" s="17">
        <v>9739</v>
      </c>
      <c r="C7680" s="17" t="s">
        <v>211</v>
      </c>
      <c r="D7680" s="18">
        <v>986</v>
      </c>
      <c r="F7680" s="4"/>
    </row>
    <row r="7681" spans="2:6" ht="15" x14ac:dyDescent="0.25">
      <c r="B7681" s="17">
        <v>9740</v>
      </c>
      <c r="C7681" s="17" t="s">
        <v>210</v>
      </c>
      <c r="D7681" s="18">
        <v>989</v>
      </c>
      <c r="F7681" s="4"/>
    </row>
    <row r="7682" spans="2:6" ht="15" x14ac:dyDescent="0.25">
      <c r="B7682" s="17">
        <v>9741</v>
      </c>
      <c r="C7682" s="17" t="s">
        <v>209</v>
      </c>
      <c r="D7682" s="18">
        <v>992</v>
      </c>
      <c r="F7682" s="4"/>
    </row>
    <row r="7683" spans="2:6" ht="15" x14ac:dyDescent="0.25">
      <c r="B7683" s="17">
        <v>9742</v>
      </c>
      <c r="C7683" s="17" t="s">
        <v>208</v>
      </c>
      <c r="D7683" s="18">
        <v>1012</v>
      </c>
      <c r="F7683" s="4"/>
    </row>
    <row r="7684" spans="2:6" ht="15" x14ac:dyDescent="0.25">
      <c r="B7684" s="17">
        <v>9746</v>
      </c>
      <c r="C7684" s="17" t="s">
        <v>207</v>
      </c>
      <c r="D7684" s="18">
        <v>1016</v>
      </c>
      <c r="F7684" s="4"/>
    </row>
    <row r="7685" spans="2:6" ht="15" x14ac:dyDescent="0.25">
      <c r="B7685" s="17">
        <v>9747</v>
      </c>
      <c r="C7685" s="17" t="s">
        <v>206</v>
      </c>
      <c r="D7685" s="18">
        <v>994</v>
      </c>
      <c r="F7685" s="4"/>
    </row>
    <row r="7686" spans="2:6" ht="15" x14ac:dyDescent="0.25">
      <c r="B7686" s="17">
        <v>9748</v>
      </c>
      <c r="C7686" s="17" t="s">
        <v>205</v>
      </c>
      <c r="D7686" s="18">
        <v>1001</v>
      </c>
      <c r="F7686" s="4"/>
    </row>
    <row r="7687" spans="2:6" ht="15" x14ac:dyDescent="0.25">
      <c r="B7687" s="17">
        <v>9749</v>
      </c>
      <c r="C7687" s="17" t="s">
        <v>204</v>
      </c>
      <c r="D7687" s="18">
        <v>996</v>
      </c>
      <c r="F7687" s="4"/>
    </row>
    <row r="7688" spans="2:6" ht="15" x14ac:dyDescent="0.25">
      <c r="B7688" s="17">
        <v>9751</v>
      </c>
      <c r="C7688" s="17" t="s">
        <v>203</v>
      </c>
      <c r="D7688" s="18">
        <v>981</v>
      </c>
      <c r="F7688" s="4"/>
    </row>
    <row r="7689" spans="2:6" ht="15" x14ac:dyDescent="0.25">
      <c r="B7689" s="17">
        <v>9752</v>
      </c>
      <c r="C7689" s="17" t="s">
        <v>202</v>
      </c>
      <c r="D7689" s="18">
        <v>927</v>
      </c>
      <c r="F7689" s="4"/>
    </row>
    <row r="7690" spans="2:6" ht="15" x14ac:dyDescent="0.25">
      <c r="B7690" s="17">
        <v>9753</v>
      </c>
      <c r="C7690" s="17" t="s">
        <v>201</v>
      </c>
      <c r="D7690" s="18">
        <v>977</v>
      </c>
      <c r="F7690" s="4"/>
    </row>
    <row r="7691" spans="2:6" ht="15" x14ac:dyDescent="0.25">
      <c r="B7691" s="17">
        <v>9756</v>
      </c>
      <c r="C7691" s="17" t="s">
        <v>200</v>
      </c>
      <c r="D7691" s="18">
        <v>961</v>
      </c>
      <c r="F7691" s="4"/>
    </row>
    <row r="7692" spans="2:6" ht="15" x14ac:dyDescent="0.25">
      <c r="B7692" s="17">
        <v>9757</v>
      </c>
      <c r="C7692" s="17" t="s">
        <v>199</v>
      </c>
      <c r="D7692" s="18">
        <v>948</v>
      </c>
      <c r="F7692" s="4"/>
    </row>
    <row r="7693" spans="2:6" ht="15" x14ac:dyDescent="0.25">
      <c r="B7693" s="17">
        <v>9758</v>
      </c>
      <c r="C7693" s="17" t="s">
        <v>198</v>
      </c>
      <c r="D7693" s="18">
        <v>983</v>
      </c>
      <c r="F7693" s="4"/>
    </row>
    <row r="7694" spans="2:6" ht="15" x14ac:dyDescent="0.25">
      <c r="B7694" s="17">
        <v>9760</v>
      </c>
      <c r="C7694" s="17" t="s">
        <v>197</v>
      </c>
      <c r="D7694" s="18">
        <v>990</v>
      </c>
      <c r="F7694" s="4"/>
    </row>
    <row r="7695" spans="2:6" ht="15" x14ac:dyDescent="0.25">
      <c r="B7695" s="17">
        <v>9762</v>
      </c>
      <c r="C7695" s="17" t="s">
        <v>196</v>
      </c>
      <c r="D7695" s="18">
        <v>972</v>
      </c>
      <c r="F7695" s="4"/>
    </row>
    <row r="7696" spans="2:6" ht="15" x14ac:dyDescent="0.25">
      <c r="B7696" s="17">
        <v>9763</v>
      </c>
      <c r="C7696" s="17" t="s">
        <v>195</v>
      </c>
      <c r="D7696" s="18">
        <v>937</v>
      </c>
      <c r="F7696" s="4"/>
    </row>
    <row r="7697" spans="2:6" ht="15" x14ac:dyDescent="0.25">
      <c r="B7697" s="17">
        <v>9767</v>
      </c>
      <c r="C7697" s="17" t="s">
        <v>194</v>
      </c>
      <c r="D7697" s="18">
        <v>1020</v>
      </c>
      <c r="F7697" s="4"/>
    </row>
    <row r="7698" spans="2:6" ht="15" x14ac:dyDescent="0.25">
      <c r="B7698" s="17">
        <v>9768</v>
      </c>
      <c r="C7698" s="17" t="s">
        <v>193</v>
      </c>
      <c r="D7698" s="18">
        <v>1035</v>
      </c>
      <c r="F7698" s="4"/>
    </row>
    <row r="7699" spans="2:6" ht="15" x14ac:dyDescent="0.25">
      <c r="B7699" s="17">
        <v>9769</v>
      </c>
      <c r="C7699" s="17" t="s">
        <v>192</v>
      </c>
      <c r="D7699" s="18">
        <v>1002</v>
      </c>
      <c r="F7699" s="4"/>
    </row>
    <row r="7700" spans="2:6" ht="15" x14ac:dyDescent="0.25">
      <c r="B7700" s="17">
        <v>9770</v>
      </c>
      <c r="C7700" s="17" t="s">
        <v>191</v>
      </c>
      <c r="D7700" s="18">
        <v>1033</v>
      </c>
      <c r="F7700" s="4"/>
    </row>
    <row r="7701" spans="2:6" ht="15" x14ac:dyDescent="0.25">
      <c r="B7701" s="17">
        <v>9771</v>
      </c>
      <c r="C7701" s="17" t="s">
        <v>190</v>
      </c>
      <c r="D7701" s="18">
        <v>1018</v>
      </c>
      <c r="F7701" s="4"/>
    </row>
    <row r="7702" spans="2:6" ht="15" x14ac:dyDescent="0.25">
      <c r="B7702" s="17">
        <v>9772</v>
      </c>
      <c r="C7702" s="17" t="s">
        <v>189</v>
      </c>
      <c r="D7702" s="18">
        <v>981</v>
      </c>
      <c r="F7702" s="4"/>
    </row>
    <row r="7703" spans="2:6" ht="15" x14ac:dyDescent="0.25">
      <c r="B7703" s="17">
        <v>9775</v>
      </c>
      <c r="C7703" s="17" t="s">
        <v>188</v>
      </c>
      <c r="D7703" s="18">
        <v>1041</v>
      </c>
      <c r="F7703" s="4"/>
    </row>
    <row r="7704" spans="2:6" ht="15" x14ac:dyDescent="0.25">
      <c r="B7704" s="17">
        <v>9776</v>
      </c>
      <c r="C7704" s="17" t="s">
        <v>187</v>
      </c>
      <c r="D7704" s="18">
        <v>1008</v>
      </c>
      <c r="F7704" s="4"/>
    </row>
    <row r="7705" spans="2:6" ht="15" x14ac:dyDescent="0.25">
      <c r="B7705" s="17">
        <v>9777</v>
      </c>
      <c r="C7705" s="17" t="s">
        <v>186</v>
      </c>
      <c r="D7705" s="18">
        <v>1013</v>
      </c>
      <c r="F7705" s="4"/>
    </row>
    <row r="7706" spans="2:6" ht="15" x14ac:dyDescent="0.25">
      <c r="B7706" s="17">
        <v>9778</v>
      </c>
      <c r="C7706" s="17" t="s">
        <v>121</v>
      </c>
      <c r="D7706" s="18">
        <v>991</v>
      </c>
      <c r="F7706" s="4"/>
    </row>
    <row r="7707" spans="2:6" ht="15" x14ac:dyDescent="0.25">
      <c r="B7707" s="17">
        <v>9781</v>
      </c>
      <c r="C7707" s="17" t="s">
        <v>185</v>
      </c>
      <c r="D7707" s="18">
        <v>1040</v>
      </c>
      <c r="F7707" s="4"/>
    </row>
    <row r="7708" spans="2:6" ht="15" x14ac:dyDescent="0.25">
      <c r="B7708" s="17">
        <v>9782</v>
      </c>
      <c r="C7708" s="17" t="s">
        <v>184</v>
      </c>
      <c r="D7708" s="18">
        <v>1052</v>
      </c>
      <c r="F7708" s="4"/>
    </row>
    <row r="7709" spans="2:6" ht="15" x14ac:dyDescent="0.25">
      <c r="B7709" s="17">
        <v>9786</v>
      </c>
      <c r="C7709" s="17" t="s">
        <v>183</v>
      </c>
      <c r="D7709" s="18">
        <v>1097</v>
      </c>
      <c r="F7709" s="4"/>
    </row>
    <row r="7710" spans="2:6" ht="15" x14ac:dyDescent="0.25">
      <c r="B7710" s="17">
        <v>9787</v>
      </c>
      <c r="C7710" s="17" t="s">
        <v>182</v>
      </c>
      <c r="D7710" s="18">
        <v>1024</v>
      </c>
      <c r="F7710" s="4"/>
    </row>
    <row r="7711" spans="2:6" ht="15" x14ac:dyDescent="0.25">
      <c r="B7711" s="17">
        <v>9788</v>
      </c>
      <c r="C7711" s="17" t="s">
        <v>181</v>
      </c>
      <c r="D7711" s="18">
        <v>1022</v>
      </c>
      <c r="F7711" s="4"/>
    </row>
    <row r="7712" spans="2:6" ht="15" x14ac:dyDescent="0.25">
      <c r="B7712" s="17">
        <v>9789</v>
      </c>
      <c r="C7712" s="17" t="s">
        <v>180</v>
      </c>
      <c r="D7712" s="18">
        <v>1081</v>
      </c>
      <c r="F7712" s="4"/>
    </row>
    <row r="7713" spans="2:6" ht="15" x14ac:dyDescent="0.25">
      <c r="B7713" s="17">
        <v>9801</v>
      </c>
      <c r="C7713" s="17" t="s">
        <v>179</v>
      </c>
      <c r="D7713" s="18">
        <v>1024</v>
      </c>
      <c r="F7713" s="4"/>
    </row>
    <row r="7714" spans="2:6" ht="15" x14ac:dyDescent="0.25">
      <c r="B7714" s="17">
        <v>9802</v>
      </c>
      <c r="C7714" s="17" t="s">
        <v>178</v>
      </c>
      <c r="D7714" s="18">
        <v>933</v>
      </c>
      <c r="F7714" s="4"/>
    </row>
    <row r="7715" spans="2:6" ht="15" x14ac:dyDescent="0.25">
      <c r="B7715" s="17">
        <v>9803</v>
      </c>
      <c r="C7715" s="17" t="s">
        <v>177</v>
      </c>
      <c r="D7715" s="18">
        <v>1021</v>
      </c>
      <c r="F7715" s="4"/>
    </row>
    <row r="7716" spans="2:6" ht="15" x14ac:dyDescent="0.25">
      <c r="B7716" s="17">
        <v>9804</v>
      </c>
      <c r="C7716" s="17" t="s">
        <v>176</v>
      </c>
      <c r="D7716" s="18">
        <v>950</v>
      </c>
      <c r="F7716" s="4"/>
    </row>
    <row r="7717" spans="2:6" ht="15" x14ac:dyDescent="0.25">
      <c r="B7717" s="17">
        <v>9805</v>
      </c>
      <c r="C7717" s="17" t="s">
        <v>175</v>
      </c>
      <c r="D7717" s="18">
        <v>931</v>
      </c>
      <c r="F7717" s="4"/>
    </row>
    <row r="7718" spans="2:6" ht="15" x14ac:dyDescent="0.25">
      <c r="B7718" s="17">
        <v>9806</v>
      </c>
      <c r="C7718" s="17" t="s">
        <v>174</v>
      </c>
      <c r="D7718" s="18">
        <v>945</v>
      </c>
      <c r="F7718" s="4"/>
    </row>
    <row r="7719" spans="2:6" ht="15" x14ac:dyDescent="0.25">
      <c r="B7719" s="17">
        <v>9807</v>
      </c>
      <c r="C7719" s="17" t="s">
        <v>173</v>
      </c>
      <c r="D7719" s="18">
        <v>952</v>
      </c>
      <c r="F7719" s="4"/>
    </row>
    <row r="7720" spans="2:6" ht="15" x14ac:dyDescent="0.25">
      <c r="B7720" s="17">
        <v>9808</v>
      </c>
      <c r="C7720" s="17" t="s">
        <v>172</v>
      </c>
      <c r="D7720" s="18">
        <v>999</v>
      </c>
      <c r="F7720" s="4"/>
    </row>
    <row r="7721" spans="2:6" ht="15" x14ac:dyDescent="0.25">
      <c r="B7721" s="17">
        <v>9809</v>
      </c>
      <c r="C7721" s="17" t="s">
        <v>171</v>
      </c>
      <c r="D7721" s="18">
        <v>1002</v>
      </c>
      <c r="F7721" s="4"/>
    </row>
    <row r="7722" spans="2:6" ht="15" x14ac:dyDescent="0.25">
      <c r="B7722" s="17">
        <v>9810</v>
      </c>
      <c r="C7722" s="17" t="s">
        <v>170</v>
      </c>
      <c r="D7722" s="18">
        <v>1118</v>
      </c>
      <c r="F7722" s="4"/>
    </row>
    <row r="7723" spans="2:6" ht="15" x14ac:dyDescent="0.25">
      <c r="B7723" s="17">
        <v>9811</v>
      </c>
      <c r="C7723" s="17" t="s">
        <v>169</v>
      </c>
      <c r="D7723" s="18">
        <v>1136</v>
      </c>
      <c r="F7723" s="4"/>
    </row>
    <row r="7724" spans="2:6" ht="15" x14ac:dyDescent="0.25">
      <c r="B7724" s="17">
        <v>9812</v>
      </c>
      <c r="C7724" s="17" t="s">
        <v>168</v>
      </c>
      <c r="D7724" s="18">
        <v>1074</v>
      </c>
      <c r="F7724" s="4"/>
    </row>
    <row r="7725" spans="2:6" ht="15" x14ac:dyDescent="0.25">
      <c r="B7725" s="17">
        <v>9813</v>
      </c>
      <c r="C7725" s="17" t="s">
        <v>167</v>
      </c>
      <c r="D7725" s="18">
        <v>1162</v>
      </c>
      <c r="F7725" s="4"/>
    </row>
    <row r="7726" spans="2:6" ht="15" x14ac:dyDescent="0.25">
      <c r="B7726" s="17">
        <v>9814</v>
      </c>
      <c r="C7726" s="17" t="s">
        <v>166</v>
      </c>
      <c r="D7726" s="18">
        <v>1163</v>
      </c>
      <c r="F7726" s="4"/>
    </row>
    <row r="7727" spans="2:6" ht="15" x14ac:dyDescent="0.25">
      <c r="B7727" s="17">
        <v>9815</v>
      </c>
      <c r="C7727" s="17" t="s">
        <v>165</v>
      </c>
      <c r="D7727" s="18">
        <v>1125</v>
      </c>
      <c r="F7727" s="4"/>
    </row>
    <row r="7728" spans="2:6" ht="15" x14ac:dyDescent="0.25">
      <c r="B7728" s="17">
        <v>9816</v>
      </c>
      <c r="C7728" s="17" t="s">
        <v>164</v>
      </c>
      <c r="D7728" s="18">
        <v>1116</v>
      </c>
      <c r="F7728" s="4"/>
    </row>
    <row r="7729" spans="2:6" ht="15" x14ac:dyDescent="0.25">
      <c r="B7729" s="17">
        <v>9817</v>
      </c>
      <c r="C7729" s="17" t="s">
        <v>163</v>
      </c>
      <c r="D7729" s="18">
        <v>1080</v>
      </c>
      <c r="F7729" s="4"/>
    </row>
    <row r="7730" spans="2:6" ht="15" x14ac:dyDescent="0.25">
      <c r="B7730" s="17">
        <v>9818</v>
      </c>
      <c r="C7730" s="17" t="s">
        <v>162</v>
      </c>
      <c r="D7730" s="18">
        <v>1044</v>
      </c>
      <c r="F7730" s="4"/>
    </row>
    <row r="7731" spans="2:6" ht="15" x14ac:dyDescent="0.25">
      <c r="B7731" s="17">
        <v>9819</v>
      </c>
      <c r="C7731" s="17" t="s">
        <v>161</v>
      </c>
      <c r="D7731" s="18">
        <v>1050</v>
      </c>
      <c r="F7731" s="4"/>
    </row>
    <row r="7732" spans="2:6" ht="15" x14ac:dyDescent="0.25">
      <c r="B7732" s="17">
        <v>9820</v>
      </c>
      <c r="C7732" s="17" t="s">
        <v>160</v>
      </c>
      <c r="D7732" s="18">
        <v>1097</v>
      </c>
      <c r="F7732" s="4"/>
    </row>
    <row r="7733" spans="2:6" ht="15" x14ac:dyDescent="0.25">
      <c r="B7733" s="17">
        <v>9821</v>
      </c>
      <c r="C7733" s="17" t="s">
        <v>159</v>
      </c>
      <c r="D7733" s="18">
        <v>1201</v>
      </c>
      <c r="F7733" s="4"/>
    </row>
    <row r="7734" spans="2:6" ht="15" x14ac:dyDescent="0.25">
      <c r="B7734" s="17">
        <v>9822</v>
      </c>
      <c r="C7734" s="17" t="s">
        <v>158</v>
      </c>
      <c r="D7734" s="18">
        <v>1177</v>
      </c>
      <c r="F7734" s="4"/>
    </row>
    <row r="7735" spans="2:6" ht="15" x14ac:dyDescent="0.25">
      <c r="B7735" s="17">
        <v>9823</v>
      </c>
      <c r="C7735" s="17" t="s">
        <v>157</v>
      </c>
      <c r="D7735" s="18">
        <v>1225</v>
      </c>
      <c r="F7735" s="4"/>
    </row>
    <row r="7736" spans="2:6" ht="15" x14ac:dyDescent="0.25">
      <c r="B7736" s="17">
        <v>9824</v>
      </c>
      <c r="C7736" s="17" t="s">
        <v>156</v>
      </c>
      <c r="D7736" s="18">
        <v>1240</v>
      </c>
      <c r="F7736" s="4"/>
    </row>
    <row r="7737" spans="2:6" ht="15" x14ac:dyDescent="0.25">
      <c r="B7737" s="17">
        <v>9825</v>
      </c>
      <c r="C7737" s="17" t="s">
        <v>155</v>
      </c>
      <c r="D7737" s="18">
        <v>1286</v>
      </c>
      <c r="F7737" s="4"/>
    </row>
    <row r="7738" spans="2:6" ht="15" x14ac:dyDescent="0.25">
      <c r="B7738" s="17">
        <v>9826</v>
      </c>
      <c r="C7738" s="17" t="s">
        <v>154</v>
      </c>
      <c r="D7738" s="18">
        <v>1283</v>
      </c>
      <c r="F7738" s="4"/>
    </row>
    <row r="7739" spans="2:6" ht="15" x14ac:dyDescent="0.25">
      <c r="B7739" s="17">
        <v>9827</v>
      </c>
      <c r="C7739" s="17" t="s">
        <v>153</v>
      </c>
      <c r="D7739" s="18">
        <v>1276</v>
      </c>
      <c r="F7739" s="4"/>
    </row>
    <row r="7740" spans="2:6" ht="15" x14ac:dyDescent="0.25">
      <c r="B7740" s="17">
        <v>9828</v>
      </c>
      <c r="C7740" s="17" t="s">
        <v>152</v>
      </c>
      <c r="D7740" s="18">
        <v>1173</v>
      </c>
      <c r="F7740" s="4"/>
    </row>
    <row r="7741" spans="2:6" ht="15" x14ac:dyDescent="0.25">
      <c r="B7741" s="17">
        <v>9829</v>
      </c>
      <c r="C7741" s="17" t="s">
        <v>151</v>
      </c>
      <c r="D7741" s="18">
        <v>1115</v>
      </c>
      <c r="F7741" s="4"/>
    </row>
    <row r="7742" spans="2:6" ht="15" x14ac:dyDescent="0.25">
      <c r="B7742" s="17">
        <v>9830</v>
      </c>
      <c r="C7742" s="17" t="s">
        <v>150</v>
      </c>
      <c r="D7742" s="18">
        <v>1160</v>
      </c>
      <c r="F7742" s="4"/>
    </row>
    <row r="7743" spans="2:6" ht="15" x14ac:dyDescent="0.25">
      <c r="B7743" s="17">
        <v>9831</v>
      </c>
      <c r="C7743" s="17" t="s">
        <v>149</v>
      </c>
      <c r="D7743" s="18">
        <v>1176</v>
      </c>
      <c r="F7743" s="4"/>
    </row>
    <row r="7744" spans="2:6" ht="15" x14ac:dyDescent="0.25">
      <c r="B7744" s="17">
        <v>9832</v>
      </c>
      <c r="C7744" s="17" t="s">
        <v>148</v>
      </c>
      <c r="D7744" s="18">
        <v>1199</v>
      </c>
      <c r="F7744" s="4"/>
    </row>
    <row r="7745" spans="2:6" ht="15" x14ac:dyDescent="0.25">
      <c r="B7745" s="17">
        <v>9833</v>
      </c>
      <c r="C7745" s="17" t="s">
        <v>147</v>
      </c>
      <c r="D7745" s="18">
        <v>1191</v>
      </c>
      <c r="F7745" s="4"/>
    </row>
    <row r="7746" spans="2:6" ht="15" x14ac:dyDescent="0.25">
      <c r="B7746" s="17">
        <v>9834</v>
      </c>
      <c r="C7746" s="17" t="s">
        <v>146</v>
      </c>
      <c r="D7746" s="18">
        <v>1161</v>
      </c>
      <c r="F7746" s="4"/>
    </row>
    <row r="7747" spans="2:6" ht="15" x14ac:dyDescent="0.25">
      <c r="B7747" s="17">
        <v>9835</v>
      </c>
      <c r="C7747" s="17" t="s">
        <v>145</v>
      </c>
      <c r="D7747" s="18">
        <v>1207</v>
      </c>
      <c r="F7747" s="4"/>
    </row>
    <row r="7748" spans="2:6" ht="15" x14ac:dyDescent="0.25">
      <c r="B7748" s="17">
        <v>9836</v>
      </c>
      <c r="C7748" s="17" t="s">
        <v>144</v>
      </c>
      <c r="D7748" s="18">
        <v>1101</v>
      </c>
      <c r="F7748" s="4"/>
    </row>
    <row r="7749" spans="2:6" ht="15" x14ac:dyDescent="0.25">
      <c r="B7749" s="17">
        <v>9837</v>
      </c>
      <c r="C7749" s="17" t="s">
        <v>143</v>
      </c>
      <c r="D7749" s="18">
        <v>1137</v>
      </c>
      <c r="F7749" s="4"/>
    </row>
    <row r="7750" spans="2:6" ht="15" x14ac:dyDescent="0.25">
      <c r="B7750" s="17">
        <v>9838</v>
      </c>
      <c r="C7750" s="17" t="s">
        <v>142</v>
      </c>
      <c r="D7750" s="18">
        <v>1246</v>
      </c>
      <c r="F7750" s="4"/>
    </row>
    <row r="7751" spans="2:6" ht="15" x14ac:dyDescent="0.25">
      <c r="B7751" s="17">
        <v>9839</v>
      </c>
      <c r="C7751" s="17" t="s">
        <v>141</v>
      </c>
      <c r="D7751" s="18">
        <v>1069</v>
      </c>
      <c r="F7751" s="4"/>
    </row>
    <row r="7752" spans="2:6" ht="15" x14ac:dyDescent="0.25">
      <c r="B7752" s="17">
        <v>9841</v>
      </c>
      <c r="C7752" s="17" t="s">
        <v>140</v>
      </c>
      <c r="D7752" s="18">
        <v>1300</v>
      </c>
      <c r="F7752" s="4"/>
    </row>
    <row r="7753" spans="2:6" ht="15" x14ac:dyDescent="0.25">
      <c r="B7753" s="17">
        <v>9842</v>
      </c>
      <c r="C7753" s="17" t="s">
        <v>139</v>
      </c>
      <c r="D7753" s="18">
        <v>1248</v>
      </c>
      <c r="F7753" s="4"/>
    </row>
    <row r="7754" spans="2:6" ht="15" x14ac:dyDescent="0.25">
      <c r="B7754" s="17">
        <v>9844</v>
      </c>
      <c r="C7754" s="17" t="s">
        <v>138</v>
      </c>
      <c r="D7754" s="18">
        <v>1321</v>
      </c>
      <c r="F7754" s="4"/>
    </row>
    <row r="7755" spans="2:6" ht="15" x14ac:dyDescent="0.25">
      <c r="B7755" s="17">
        <v>9845</v>
      </c>
      <c r="C7755" s="17" t="s">
        <v>137</v>
      </c>
      <c r="D7755" s="18">
        <v>1360</v>
      </c>
      <c r="F7755" s="4"/>
    </row>
    <row r="7756" spans="2:6" ht="15" x14ac:dyDescent="0.25">
      <c r="B7756" s="17">
        <v>9846</v>
      </c>
      <c r="C7756" s="17" t="s">
        <v>136</v>
      </c>
      <c r="D7756" s="18">
        <v>1325</v>
      </c>
      <c r="F7756" s="4"/>
    </row>
    <row r="7757" spans="2:6" ht="15" x14ac:dyDescent="0.25">
      <c r="B7757" s="17">
        <v>9847</v>
      </c>
      <c r="C7757" s="17" t="s">
        <v>135</v>
      </c>
      <c r="D7757" s="18">
        <v>1384</v>
      </c>
      <c r="F7757" s="4"/>
    </row>
    <row r="7758" spans="2:6" ht="15" x14ac:dyDescent="0.25">
      <c r="B7758" s="17">
        <v>9848</v>
      </c>
      <c r="C7758" s="17" t="s">
        <v>134</v>
      </c>
      <c r="D7758" s="18">
        <v>1379</v>
      </c>
      <c r="F7758" s="4"/>
    </row>
    <row r="7759" spans="2:6" ht="15" x14ac:dyDescent="0.25">
      <c r="B7759" s="17">
        <v>9849</v>
      </c>
      <c r="C7759" s="17" t="s">
        <v>133</v>
      </c>
      <c r="D7759" s="18">
        <v>1286</v>
      </c>
      <c r="F7759" s="4"/>
    </row>
    <row r="7760" spans="2:6" ht="15" x14ac:dyDescent="0.25">
      <c r="B7760" s="17">
        <v>9850</v>
      </c>
      <c r="C7760" s="17" t="s">
        <v>132</v>
      </c>
      <c r="D7760" s="18">
        <v>1448</v>
      </c>
      <c r="F7760" s="4"/>
    </row>
    <row r="7761" spans="2:6" ht="15" x14ac:dyDescent="0.25">
      <c r="B7761" s="17">
        <v>9851</v>
      </c>
      <c r="C7761" s="17" t="s">
        <v>131</v>
      </c>
      <c r="D7761" s="18">
        <v>1533</v>
      </c>
      <c r="F7761" s="4"/>
    </row>
    <row r="7762" spans="2:6" ht="15" x14ac:dyDescent="0.25">
      <c r="B7762" s="17">
        <v>9852</v>
      </c>
      <c r="C7762" s="17" t="s">
        <v>41</v>
      </c>
      <c r="D7762" s="18">
        <v>1454</v>
      </c>
      <c r="F7762" s="4"/>
    </row>
    <row r="7763" spans="2:6" ht="15" x14ac:dyDescent="0.25">
      <c r="B7763" s="17">
        <v>9853</v>
      </c>
      <c r="C7763" s="17" t="s">
        <v>130</v>
      </c>
      <c r="D7763" s="18">
        <v>1571</v>
      </c>
      <c r="F7763" s="4"/>
    </row>
    <row r="7764" spans="2:6" ht="15" x14ac:dyDescent="0.25">
      <c r="B7764" s="17">
        <v>9854</v>
      </c>
      <c r="C7764" s="17" t="s">
        <v>129</v>
      </c>
      <c r="D7764" s="18">
        <v>1444</v>
      </c>
      <c r="F7764" s="4"/>
    </row>
    <row r="7765" spans="2:6" ht="15" x14ac:dyDescent="0.25">
      <c r="B7765" s="17">
        <v>9855</v>
      </c>
      <c r="C7765" s="17" t="s">
        <v>128</v>
      </c>
      <c r="D7765" s="18">
        <v>1429</v>
      </c>
      <c r="F7765" s="4"/>
    </row>
    <row r="7766" spans="2:6" ht="15" x14ac:dyDescent="0.25">
      <c r="B7766" s="17">
        <v>9856</v>
      </c>
      <c r="C7766" s="17" t="s">
        <v>127</v>
      </c>
      <c r="D7766" s="18">
        <v>1628</v>
      </c>
      <c r="F7766" s="4"/>
    </row>
    <row r="7767" spans="2:6" ht="15" x14ac:dyDescent="0.25">
      <c r="B7767" s="17">
        <v>9857</v>
      </c>
      <c r="C7767" s="17" t="s">
        <v>126</v>
      </c>
      <c r="D7767" s="18">
        <v>1530</v>
      </c>
      <c r="F7767" s="4"/>
    </row>
    <row r="7768" spans="2:6" ht="15" x14ac:dyDescent="0.25">
      <c r="B7768" s="17">
        <v>9858</v>
      </c>
      <c r="C7768" s="17" t="s">
        <v>125</v>
      </c>
      <c r="D7768" s="18">
        <v>1661</v>
      </c>
      <c r="F7768" s="4"/>
    </row>
    <row r="7769" spans="2:6" ht="15" x14ac:dyDescent="0.25">
      <c r="B7769" s="17">
        <v>9859</v>
      </c>
      <c r="C7769" s="17" t="s">
        <v>124</v>
      </c>
      <c r="D7769" s="18">
        <v>1672</v>
      </c>
      <c r="F7769" s="4"/>
    </row>
    <row r="7770" spans="2:6" ht="15" x14ac:dyDescent="0.25">
      <c r="B7770" s="17">
        <v>9860</v>
      </c>
      <c r="C7770" s="17" t="s">
        <v>123</v>
      </c>
      <c r="D7770" s="18">
        <v>1532</v>
      </c>
      <c r="F7770" s="4"/>
    </row>
    <row r="7771" spans="2:6" ht="15" x14ac:dyDescent="0.25">
      <c r="B7771" s="17">
        <v>9861</v>
      </c>
      <c r="C7771" s="17" t="s">
        <v>122</v>
      </c>
      <c r="D7771" s="18">
        <v>1836</v>
      </c>
      <c r="F7771" s="4"/>
    </row>
    <row r="7772" spans="2:6" ht="15" x14ac:dyDescent="0.25">
      <c r="B7772" s="17">
        <v>9862</v>
      </c>
      <c r="C7772" s="17" t="s">
        <v>121</v>
      </c>
      <c r="D7772" s="18">
        <v>1485</v>
      </c>
      <c r="F7772" s="4"/>
    </row>
    <row r="7773" spans="2:6" ht="15" x14ac:dyDescent="0.25">
      <c r="B7773" s="17">
        <v>9863</v>
      </c>
      <c r="C7773" s="17" t="s">
        <v>120</v>
      </c>
      <c r="D7773" s="18">
        <v>1469</v>
      </c>
      <c r="F7773" s="4"/>
    </row>
    <row r="7774" spans="2:6" ht="15" x14ac:dyDescent="0.25">
      <c r="B7774" s="17">
        <v>9864</v>
      </c>
      <c r="C7774" s="17" t="s">
        <v>119</v>
      </c>
      <c r="D7774" s="18">
        <v>1571</v>
      </c>
      <c r="F7774" s="4"/>
    </row>
    <row r="7775" spans="2:6" ht="15" x14ac:dyDescent="0.25">
      <c r="B7775" s="17">
        <v>9865</v>
      </c>
      <c r="C7775" s="17" t="s">
        <v>118</v>
      </c>
      <c r="D7775" s="18">
        <v>1601</v>
      </c>
      <c r="F7775" s="4"/>
    </row>
    <row r="7776" spans="2:6" ht="15" x14ac:dyDescent="0.25">
      <c r="B7776" s="17">
        <v>9866</v>
      </c>
      <c r="C7776" s="17" t="s">
        <v>117</v>
      </c>
      <c r="D7776" s="18">
        <v>1648</v>
      </c>
      <c r="F7776" s="4"/>
    </row>
    <row r="7777" spans="2:6" ht="15" x14ac:dyDescent="0.25">
      <c r="B7777" s="17">
        <v>9867</v>
      </c>
      <c r="C7777" s="17" t="s">
        <v>116</v>
      </c>
      <c r="D7777" s="18">
        <v>1554</v>
      </c>
      <c r="F7777" s="4"/>
    </row>
    <row r="7778" spans="2:6" ht="15" x14ac:dyDescent="0.25">
      <c r="B7778" s="17">
        <v>9868</v>
      </c>
      <c r="C7778" s="17" t="s">
        <v>115</v>
      </c>
      <c r="D7778" s="18">
        <v>1677</v>
      </c>
      <c r="F7778" s="4"/>
    </row>
    <row r="7779" spans="2:6" ht="15" x14ac:dyDescent="0.25">
      <c r="B7779" s="17">
        <v>9870</v>
      </c>
      <c r="C7779" s="17" t="s">
        <v>114</v>
      </c>
      <c r="D7779" s="18">
        <v>1934</v>
      </c>
      <c r="F7779" s="4"/>
    </row>
    <row r="7780" spans="2:6" ht="15" x14ac:dyDescent="0.25">
      <c r="B7780" s="17">
        <v>9871</v>
      </c>
      <c r="C7780" s="17" t="s">
        <v>113</v>
      </c>
      <c r="D7780" s="18">
        <v>1591</v>
      </c>
      <c r="F7780" s="4"/>
    </row>
    <row r="7781" spans="2:6" ht="15" x14ac:dyDescent="0.25">
      <c r="B7781" s="17">
        <v>9872</v>
      </c>
      <c r="C7781" s="17" t="s">
        <v>112</v>
      </c>
      <c r="D7781" s="18">
        <v>1834</v>
      </c>
      <c r="F7781" s="4"/>
    </row>
    <row r="7782" spans="2:6" ht="15" x14ac:dyDescent="0.25">
      <c r="B7782" s="17">
        <v>9873</v>
      </c>
      <c r="C7782" s="17" t="s">
        <v>111</v>
      </c>
      <c r="D7782" s="18">
        <v>1765</v>
      </c>
      <c r="F7782" s="4"/>
    </row>
    <row r="7783" spans="2:6" ht="15" x14ac:dyDescent="0.25">
      <c r="B7783" s="17">
        <v>9874</v>
      </c>
      <c r="C7783" s="17" t="s">
        <v>110</v>
      </c>
      <c r="D7783" s="18">
        <v>2121</v>
      </c>
      <c r="F7783" s="4"/>
    </row>
    <row r="7784" spans="2:6" ht="15" x14ac:dyDescent="0.25">
      <c r="B7784" s="17">
        <v>9875</v>
      </c>
      <c r="C7784" s="17" t="s">
        <v>109</v>
      </c>
      <c r="D7784" s="18">
        <v>1955</v>
      </c>
      <c r="F7784" s="4"/>
    </row>
    <row r="7785" spans="2:6" ht="15" x14ac:dyDescent="0.25">
      <c r="B7785" s="17">
        <v>9876</v>
      </c>
      <c r="C7785" s="17" t="s">
        <v>108</v>
      </c>
      <c r="D7785" s="18">
        <v>1926</v>
      </c>
      <c r="F7785" s="4"/>
    </row>
    <row r="7786" spans="2:6" ht="15" x14ac:dyDescent="0.25">
      <c r="B7786" s="17">
        <v>9877</v>
      </c>
      <c r="C7786" s="17" t="s">
        <v>107</v>
      </c>
      <c r="D7786" s="18">
        <v>1729</v>
      </c>
      <c r="F7786" s="4"/>
    </row>
    <row r="7787" spans="2:6" ht="15" x14ac:dyDescent="0.25">
      <c r="B7787" s="17">
        <v>9878</v>
      </c>
      <c r="C7787" s="17" t="s">
        <v>106</v>
      </c>
      <c r="D7787" s="18">
        <v>2089</v>
      </c>
      <c r="F7787" s="4"/>
    </row>
    <row r="7788" spans="2:6" ht="15" x14ac:dyDescent="0.25">
      <c r="B7788" s="17">
        <v>9879</v>
      </c>
      <c r="C7788" s="17" t="s">
        <v>105</v>
      </c>
      <c r="D7788" s="18">
        <v>1844</v>
      </c>
      <c r="F7788" s="4"/>
    </row>
    <row r="7789" spans="2:6" ht="15" x14ac:dyDescent="0.25">
      <c r="B7789" s="17">
        <v>9880</v>
      </c>
      <c r="C7789" s="17" t="s">
        <v>104</v>
      </c>
      <c r="D7789" s="18">
        <v>1820</v>
      </c>
      <c r="F7789" s="4"/>
    </row>
    <row r="7790" spans="2:6" ht="15" x14ac:dyDescent="0.25">
      <c r="B7790" s="17">
        <v>9881</v>
      </c>
      <c r="C7790" s="17" t="s">
        <v>103</v>
      </c>
      <c r="D7790" s="18">
        <v>1768</v>
      </c>
      <c r="F7790" s="4"/>
    </row>
    <row r="7791" spans="2:6" ht="15" x14ac:dyDescent="0.25">
      <c r="B7791" s="17">
        <v>9882</v>
      </c>
      <c r="C7791" s="17" t="s">
        <v>102</v>
      </c>
      <c r="D7791" s="18">
        <v>1956</v>
      </c>
      <c r="F7791" s="4"/>
    </row>
    <row r="7792" spans="2:6" ht="15" x14ac:dyDescent="0.25">
      <c r="B7792" s="17">
        <v>9901</v>
      </c>
      <c r="C7792" s="17" t="s">
        <v>101</v>
      </c>
      <c r="D7792" s="18">
        <v>1161</v>
      </c>
      <c r="F7792" s="4"/>
    </row>
    <row r="7793" spans="2:6" ht="15" x14ac:dyDescent="0.25">
      <c r="B7793" s="17">
        <v>9902</v>
      </c>
      <c r="C7793" s="17" t="s">
        <v>100</v>
      </c>
      <c r="D7793" s="18">
        <v>1117</v>
      </c>
      <c r="F7793" s="4"/>
    </row>
    <row r="7794" spans="2:6" ht="15" x14ac:dyDescent="0.25">
      <c r="B7794" s="17">
        <v>9903</v>
      </c>
      <c r="C7794" s="17" t="s">
        <v>99</v>
      </c>
      <c r="D7794" s="18">
        <v>1074</v>
      </c>
      <c r="F7794" s="4"/>
    </row>
    <row r="7795" spans="2:6" ht="15" x14ac:dyDescent="0.25">
      <c r="B7795" s="17">
        <v>9904</v>
      </c>
      <c r="C7795" s="17" t="s">
        <v>98</v>
      </c>
      <c r="D7795" s="18">
        <v>941</v>
      </c>
      <c r="F7795" s="4"/>
    </row>
    <row r="7796" spans="2:6" ht="15" x14ac:dyDescent="0.25">
      <c r="B7796" s="17">
        <v>9905</v>
      </c>
      <c r="C7796" s="17" t="s">
        <v>97</v>
      </c>
      <c r="D7796" s="18">
        <v>993</v>
      </c>
      <c r="F7796" s="4"/>
    </row>
    <row r="7797" spans="2:6" ht="15" x14ac:dyDescent="0.25">
      <c r="B7797" s="17">
        <v>9906</v>
      </c>
      <c r="C7797" s="17" t="s">
        <v>96</v>
      </c>
      <c r="D7797" s="18">
        <v>1011</v>
      </c>
      <c r="F7797" s="4"/>
    </row>
    <row r="7798" spans="2:6" ht="15" x14ac:dyDescent="0.25">
      <c r="B7798" s="17">
        <v>9907</v>
      </c>
      <c r="C7798" s="17" t="s">
        <v>95</v>
      </c>
      <c r="D7798" s="18">
        <v>976</v>
      </c>
      <c r="F7798" s="4"/>
    </row>
    <row r="7799" spans="2:6" ht="15" x14ac:dyDescent="0.25">
      <c r="B7799" s="17">
        <v>9908</v>
      </c>
      <c r="C7799" s="17" t="s">
        <v>94</v>
      </c>
      <c r="D7799" s="18">
        <v>1029</v>
      </c>
      <c r="F7799" s="4"/>
    </row>
    <row r="7800" spans="2:6" ht="15" x14ac:dyDescent="0.25">
      <c r="B7800" s="17">
        <v>9909</v>
      </c>
      <c r="C7800" s="17" t="s">
        <v>93</v>
      </c>
      <c r="D7800" s="18">
        <v>1052</v>
      </c>
      <c r="F7800" s="4"/>
    </row>
    <row r="7801" spans="2:6" ht="15" x14ac:dyDescent="0.25">
      <c r="B7801" s="17">
        <v>9910</v>
      </c>
      <c r="C7801" s="17" t="s">
        <v>92</v>
      </c>
      <c r="D7801" s="18">
        <v>1094</v>
      </c>
      <c r="F7801" s="4"/>
    </row>
    <row r="7802" spans="2:6" ht="15" x14ac:dyDescent="0.25">
      <c r="B7802" s="17">
        <v>9911</v>
      </c>
      <c r="C7802" s="17" t="s">
        <v>91</v>
      </c>
      <c r="D7802" s="18">
        <v>988</v>
      </c>
      <c r="F7802" s="4"/>
    </row>
    <row r="7803" spans="2:6" ht="15" x14ac:dyDescent="0.25">
      <c r="B7803" s="17">
        <v>9912</v>
      </c>
      <c r="C7803" s="17" t="s">
        <v>90</v>
      </c>
      <c r="D7803" s="18">
        <v>1021</v>
      </c>
      <c r="F7803" s="4"/>
    </row>
    <row r="7804" spans="2:6" ht="15" x14ac:dyDescent="0.25">
      <c r="B7804" s="17">
        <v>9913</v>
      </c>
      <c r="C7804" s="17" t="s">
        <v>89</v>
      </c>
      <c r="D7804" s="18">
        <v>1084</v>
      </c>
      <c r="F7804" s="4"/>
    </row>
    <row r="7805" spans="2:6" ht="15" x14ac:dyDescent="0.25">
      <c r="B7805" s="17">
        <v>9914</v>
      </c>
      <c r="C7805" s="17" t="s">
        <v>88</v>
      </c>
      <c r="D7805" s="18">
        <v>1087</v>
      </c>
      <c r="F7805" s="4"/>
    </row>
    <row r="7806" spans="2:6" ht="15" x14ac:dyDescent="0.25">
      <c r="B7806" s="17">
        <v>9915</v>
      </c>
      <c r="C7806" s="17" t="s">
        <v>87</v>
      </c>
      <c r="D7806" s="18">
        <v>1072</v>
      </c>
      <c r="F7806" s="4"/>
    </row>
    <row r="7807" spans="2:6" ht="15" x14ac:dyDescent="0.25">
      <c r="B7807" s="17">
        <v>9916</v>
      </c>
      <c r="C7807" s="17" t="s">
        <v>86</v>
      </c>
      <c r="D7807" s="18">
        <v>1190</v>
      </c>
      <c r="F7807" s="4"/>
    </row>
    <row r="7808" spans="2:6" ht="15" x14ac:dyDescent="0.25">
      <c r="B7808" s="17">
        <v>9917</v>
      </c>
      <c r="C7808" s="17" t="s">
        <v>85</v>
      </c>
      <c r="D7808" s="18">
        <v>1240</v>
      </c>
      <c r="F7808" s="4"/>
    </row>
    <row r="7809" spans="2:6" ht="15" x14ac:dyDescent="0.25">
      <c r="B7809" s="17">
        <v>9918</v>
      </c>
      <c r="C7809" s="17" t="s">
        <v>84</v>
      </c>
      <c r="D7809" s="18">
        <v>1194</v>
      </c>
      <c r="F7809" s="4"/>
    </row>
    <row r="7810" spans="2:6" ht="15" x14ac:dyDescent="0.25">
      <c r="B7810" s="17">
        <v>9919</v>
      </c>
      <c r="C7810" s="17" t="s">
        <v>83</v>
      </c>
      <c r="D7810" s="18">
        <v>1065</v>
      </c>
      <c r="F7810" s="4"/>
    </row>
    <row r="7811" spans="2:6" ht="15" x14ac:dyDescent="0.25">
      <c r="B7811" s="17">
        <v>9920</v>
      </c>
      <c r="C7811" s="17" t="s">
        <v>82</v>
      </c>
      <c r="D7811" s="18">
        <v>1091</v>
      </c>
      <c r="F7811" s="4"/>
    </row>
    <row r="7812" spans="2:6" ht="15" x14ac:dyDescent="0.25">
      <c r="B7812" s="17">
        <v>9921</v>
      </c>
      <c r="C7812" s="17" t="s">
        <v>81</v>
      </c>
      <c r="D7812" s="18">
        <v>1115</v>
      </c>
      <c r="F7812" s="4"/>
    </row>
    <row r="7813" spans="2:6" ht="15" x14ac:dyDescent="0.25">
      <c r="B7813" s="17">
        <v>9922</v>
      </c>
      <c r="C7813" s="17" t="s">
        <v>80</v>
      </c>
      <c r="D7813" s="18">
        <v>1130</v>
      </c>
      <c r="F7813" s="4"/>
    </row>
    <row r="7814" spans="2:6" ht="15" x14ac:dyDescent="0.25">
      <c r="B7814" s="17">
        <v>9923</v>
      </c>
      <c r="C7814" s="17" t="s">
        <v>79</v>
      </c>
      <c r="D7814" s="18">
        <v>1093</v>
      </c>
      <c r="F7814" s="4"/>
    </row>
    <row r="7815" spans="2:6" ht="15" x14ac:dyDescent="0.25">
      <c r="B7815" s="17">
        <v>9924</v>
      </c>
      <c r="C7815" s="17" t="s">
        <v>78</v>
      </c>
      <c r="D7815" s="18">
        <v>1371</v>
      </c>
      <c r="F7815" s="4"/>
    </row>
    <row r="7816" spans="2:6" ht="15" x14ac:dyDescent="0.25">
      <c r="B7816" s="17">
        <v>9925</v>
      </c>
      <c r="C7816" s="17" t="s">
        <v>77</v>
      </c>
      <c r="D7816" s="18">
        <v>1299</v>
      </c>
      <c r="F7816" s="4"/>
    </row>
    <row r="7817" spans="2:6" ht="15" x14ac:dyDescent="0.25">
      <c r="B7817" s="17">
        <v>9926</v>
      </c>
      <c r="C7817" s="17" t="s">
        <v>76</v>
      </c>
      <c r="D7817" s="18">
        <v>1245</v>
      </c>
      <c r="F7817" s="4"/>
    </row>
    <row r="7818" spans="2:6" ht="15" x14ac:dyDescent="0.25">
      <c r="B7818" s="17">
        <v>9927</v>
      </c>
      <c r="C7818" s="17" t="s">
        <v>75</v>
      </c>
      <c r="D7818" s="18">
        <v>1365</v>
      </c>
      <c r="F7818" s="4"/>
    </row>
    <row r="7819" spans="2:6" ht="15" x14ac:dyDescent="0.25">
      <c r="B7819" s="17">
        <v>9928</v>
      </c>
      <c r="C7819" s="17" t="s">
        <v>74</v>
      </c>
      <c r="D7819" s="18">
        <v>1298</v>
      </c>
      <c r="F7819" s="4"/>
    </row>
    <row r="7820" spans="2:6" ht="15" x14ac:dyDescent="0.25">
      <c r="B7820" s="17">
        <v>9929</v>
      </c>
      <c r="C7820" s="17" t="s">
        <v>73</v>
      </c>
      <c r="D7820" s="18">
        <v>1610</v>
      </c>
      <c r="F7820" s="4"/>
    </row>
    <row r="7821" spans="2:6" ht="15" x14ac:dyDescent="0.25">
      <c r="B7821" s="17">
        <v>9930</v>
      </c>
      <c r="C7821" s="17" t="s">
        <v>72</v>
      </c>
      <c r="D7821" s="18">
        <v>1596</v>
      </c>
      <c r="F7821" s="4"/>
    </row>
    <row r="7822" spans="2:6" ht="15" x14ac:dyDescent="0.25">
      <c r="B7822" s="17">
        <v>9931</v>
      </c>
      <c r="C7822" s="17" t="s">
        <v>71</v>
      </c>
      <c r="D7822" s="18">
        <v>1321</v>
      </c>
      <c r="F7822" s="4"/>
    </row>
    <row r="7823" spans="2:6" ht="15" x14ac:dyDescent="0.25">
      <c r="B7823" s="17">
        <v>9932</v>
      </c>
      <c r="C7823" s="17" t="s">
        <v>70</v>
      </c>
      <c r="D7823" s="18">
        <v>1196</v>
      </c>
      <c r="F7823" s="4"/>
    </row>
    <row r="7824" spans="2:6" ht="15" x14ac:dyDescent="0.25">
      <c r="B7824" s="17">
        <v>9933</v>
      </c>
      <c r="C7824" s="17" t="s">
        <v>69</v>
      </c>
      <c r="D7824" s="18">
        <v>1185</v>
      </c>
      <c r="F7824" s="4"/>
    </row>
    <row r="7825" spans="2:6" ht="15" x14ac:dyDescent="0.25">
      <c r="B7825" s="17">
        <v>9934</v>
      </c>
      <c r="C7825" s="17" t="s">
        <v>68</v>
      </c>
      <c r="D7825" s="18">
        <v>1215</v>
      </c>
      <c r="F7825" s="4"/>
    </row>
    <row r="7826" spans="2:6" ht="15" x14ac:dyDescent="0.25">
      <c r="B7826" s="17">
        <v>9935</v>
      </c>
      <c r="C7826" s="17" t="s">
        <v>67</v>
      </c>
      <c r="D7826" s="18">
        <v>1220</v>
      </c>
      <c r="F7826" s="4"/>
    </row>
    <row r="7827" spans="2:6" ht="15" x14ac:dyDescent="0.25">
      <c r="B7827" s="17">
        <v>9936</v>
      </c>
      <c r="C7827" s="17" t="s">
        <v>66</v>
      </c>
      <c r="D7827" s="18">
        <v>1221</v>
      </c>
      <c r="F7827" s="4"/>
    </row>
    <row r="7828" spans="2:6" ht="15" x14ac:dyDescent="0.25">
      <c r="B7828" s="17">
        <v>9937</v>
      </c>
      <c r="C7828" s="17" t="s">
        <v>65</v>
      </c>
      <c r="D7828" s="18">
        <v>1877</v>
      </c>
      <c r="F7828" s="4"/>
    </row>
    <row r="7829" spans="2:6" ht="15" x14ac:dyDescent="0.25">
      <c r="B7829" s="17">
        <v>9938</v>
      </c>
      <c r="C7829" s="17" t="s">
        <v>64</v>
      </c>
      <c r="D7829" s="18">
        <v>1552</v>
      </c>
      <c r="F7829" s="4"/>
    </row>
    <row r="7830" spans="2:6" ht="15" x14ac:dyDescent="0.25">
      <c r="B7830" s="17">
        <v>9939</v>
      </c>
      <c r="C7830" s="17" t="s">
        <v>63</v>
      </c>
      <c r="D7830" s="18">
        <v>1364</v>
      </c>
      <c r="F7830" s="4"/>
    </row>
    <row r="7831" spans="2:6" ht="15" x14ac:dyDescent="0.25">
      <c r="B7831" s="17">
        <v>9940</v>
      </c>
      <c r="C7831" s="17" t="s">
        <v>62</v>
      </c>
      <c r="D7831" s="18">
        <v>1284</v>
      </c>
      <c r="F7831" s="4"/>
    </row>
    <row r="7832" spans="2:6" ht="15" x14ac:dyDescent="0.25">
      <c r="B7832" s="17">
        <v>9941</v>
      </c>
      <c r="C7832" s="17" t="s">
        <v>61</v>
      </c>
      <c r="D7832" s="18">
        <v>1428</v>
      </c>
      <c r="F7832" s="4"/>
    </row>
    <row r="7833" spans="2:6" ht="15" x14ac:dyDescent="0.25">
      <c r="B7833" s="17">
        <v>9942</v>
      </c>
      <c r="C7833" s="17" t="s">
        <v>60</v>
      </c>
      <c r="D7833" s="18">
        <v>1854</v>
      </c>
      <c r="F7833" s="4"/>
    </row>
    <row r="7834" spans="2:6" ht="15" x14ac:dyDescent="0.25">
      <c r="B7834" s="17">
        <v>9943</v>
      </c>
      <c r="C7834" s="17" t="s">
        <v>59</v>
      </c>
      <c r="D7834" s="18">
        <v>1710</v>
      </c>
      <c r="F7834" s="4"/>
    </row>
    <row r="7835" spans="2:6" ht="15" x14ac:dyDescent="0.25">
      <c r="B7835" s="17">
        <v>9944</v>
      </c>
      <c r="C7835" s="17" t="s">
        <v>58</v>
      </c>
      <c r="D7835" s="18">
        <v>1893</v>
      </c>
      <c r="F7835" s="4"/>
    </row>
    <row r="7836" spans="2:6" ht="15" x14ac:dyDescent="0.25">
      <c r="B7836" s="17">
        <v>9945</v>
      </c>
      <c r="C7836" s="17" t="s">
        <v>57</v>
      </c>
      <c r="D7836" s="18">
        <v>1590</v>
      </c>
      <c r="F7836" s="4"/>
    </row>
    <row r="7837" spans="2:6" ht="15" x14ac:dyDescent="0.25">
      <c r="B7837" s="17">
        <v>9946</v>
      </c>
      <c r="C7837" s="17" t="s">
        <v>56</v>
      </c>
      <c r="D7837" s="18">
        <v>1620</v>
      </c>
      <c r="F7837" s="4"/>
    </row>
    <row r="7838" spans="2:6" ht="15" x14ac:dyDescent="0.25">
      <c r="B7838" s="17">
        <v>9947</v>
      </c>
      <c r="C7838" s="17" t="s">
        <v>55</v>
      </c>
      <c r="D7838" s="18">
        <v>1611</v>
      </c>
      <c r="F7838" s="4"/>
    </row>
    <row r="7839" spans="2:6" ht="15" x14ac:dyDescent="0.25">
      <c r="B7839" s="17">
        <v>9948</v>
      </c>
      <c r="C7839" s="17" t="s">
        <v>54</v>
      </c>
      <c r="D7839" s="18">
        <v>1421</v>
      </c>
      <c r="F7839" s="4"/>
    </row>
    <row r="7840" spans="2:6" ht="15" x14ac:dyDescent="0.25">
      <c r="B7840" s="17">
        <v>9949</v>
      </c>
      <c r="C7840" s="17" t="s">
        <v>53</v>
      </c>
      <c r="D7840" s="18">
        <v>1359</v>
      </c>
      <c r="F7840" s="4"/>
    </row>
    <row r="7841" spans="2:6" ht="15" x14ac:dyDescent="0.25">
      <c r="B7841" s="17">
        <v>9950</v>
      </c>
      <c r="C7841" s="17" t="s">
        <v>52</v>
      </c>
      <c r="D7841" s="18">
        <v>1578</v>
      </c>
      <c r="F7841" s="4"/>
    </row>
    <row r="7842" spans="2:6" ht="15" x14ac:dyDescent="0.25">
      <c r="B7842" s="17">
        <v>9952</v>
      </c>
      <c r="C7842" s="17" t="s">
        <v>51</v>
      </c>
      <c r="D7842" s="18">
        <v>1641</v>
      </c>
      <c r="F7842" s="4"/>
    </row>
    <row r="7843" spans="2:6" ht="15" x14ac:dyDescent="0.25">
      <c r="B7843" s="17">
        <v>9953</v>
      </c>
      <c r="C7843" s="17" t="s">
        <v>50</v>
      </c>
      <c r="D7843" s="18">
        <v>1945</v>
      </c>
      <c r="F7843" s="4"/>
    </row>
    <row r="7844" spans="2:6" ht="15" x14ac:dyDescent="0.25">
      <c r="B7844" s="17">
        <v>9954</v>
      </c>
      <c r="C7844" s="17" t="s">
        <v>49</v>
      </c>
      <c r="D7844" s="18">
        <v>1954</v>
      </c>
      <c r="F7844" s="4"/>
    </row>
    <row r="7845" spans="2:6" ht="15" x14ac:dyDescent="0.25">
      <c r="B7845" s="17">
        <v>9956</v>
      </c>
      <c r="C7845" s="17" t="s">
        <v>48</v>
      </c>
      <c r="D7845" s="18">
        <v>1660</v>
      </c>
      <c r="F7845" s="4"/>
    </row>
    <row r="7846" spans="2:6" ht="15" x14ac:dyDescent="0.25">
      <c r="B7846" s="17">
        <v>9957</v>
      </c>
      <c r="C7846" s="17" t="s">
        <v>47</v>
      </c>
      <c r="D7846" s="18">
        <v>2135</v>
      </c>
      <c r="F7846" s="4"/>
    </row>
    <row r="7847" spans="2:6" ht="15" x14ac:dyDescent="0.25">
      <c r="B7847" s="17">
        <v>9958</v>
      </c>
      <c r="C7847" s="17" t="s">
        <v>46</v>
      </c>
      <c r="D7847" s="18">
        <v>1946</v>
      </c>
      <c r="F7847" s="4"/>
    </row>
    <row r="7848" spans="2:6" ht="15" x14ac:dyDescent="0.25">
      <c r="B7848" s="17">
        <v>9959</v>
      </c>
      <c r="C7848" s="17" t="s">
        <v>45</v>
      </c>
      <c r="D7848" s="18">
        <v>1922</v>
      </c>
      <c r="F7848" s="4"/>
    </row>
    <row r="7849" spans="2:6" ht="15" x14ac:dyDescent="0.25">
      <c r="B7849" s="17">
        <v>9960</v>
      </c>
      <c r="C7849" s="17" t="s">
        <v>44</v>
      </c>
      <c r="D7849" s="18">
        <v>2046</v>
      </c>
      <c r="F7849" s="4"/>
    </row>
    <row r="7850" spans="2:6" ht="15" x14ac:dyDescent="0.25">
      <c r="B7850" s="17">
        <v>9961</v>
      </c>
      <c r="C7850" s="17" t="s">
        <v>43</v>
      </c>
      <c r="D7850" s="18">
        <v>1836</v>
      </c>
      <c r="F7850" s="4"/>
    </row>
    <row r="7851" spans="2:6" ht="15" x14ac:dyDescent="0.25">
      <c r="B7851" s="17">
        <v>9962</v>
      </c>
      <c r="C7851" s="17" t="s">
        <v>42</v>
      </c>
      <c r="D7851" s="18">
        <v>1892</v>
      </c>
      <c r="F7851" s="4"/>
    </row>
    <row r="7852" spans="2:6" ht="15" x14ac:dyDescent="0.25">
      <c r="B7852" s="17">
        <v>9963</v>
      </c>
      <c r="C7852" s="17" t="s">
        <v>41</v>
      </c>
      <c r="D7852" s="18">
        <v>1832</v>
      </c>
      <c r="F7852" s="4"/>
    </row>
    <row r="7853" spans="2:6" ht="15" x14ac:dyDescent="0.25">
      <c r="B7853" s="17">
        <v>9964</v>
      </c>
      <c r="C7853" s="17" t="s">
        <v>40</v>
      </c>
      <c r="D7853" s="18">
        <v>1684</v>
      </c>
      <c r="F7853" s="4"/>
    </row>
    <row r="7854" spans="2:6" ht="15" x14ac:dyDescent="0.25">
      <c r="B7854" s="17">
        <v>9965</v>
      </c>
      <c r="C7854" s="17" t="s">
        <v>39</v>
      </c>
      <c r="D7854" s="18">
        <v>1469</v>
      </c>
      <c r="F7854" s="4"/>
    </row>
    <row r="7855" spans="2:6" ht="15" x14ac:dyDescent="0.25">
      <c r="B7855" s="17">
        <v>9966</v>
      </c>
      <c r="C7855" s="17" t="s">
        <v>38</v>
      </c>
      <c r="D7855" s="18">
        <v>1918</v>
      </c>
      <c r="F7855" s="4"/>
    </row>
    <row r="7856" spans="2:6" ht="15" x14ac:dyDescent="0.25">
      <c r="B7856" s="17">
        <v>9967</v>
      </c>
      <c r="C7856" s="17" t="s">
        <v>37</v>
      </c>
      <c r="D7856" s="18">
        <v>1848</v>
      </c>
      <c r="F7856" s="4"/>
    </row>
    <row r="7857" spans="2:6" ht="15" x14ac:dyDescent="0.25">
      <c r="B7857" s="17">
        <v>9968</v>
      </c>
      <c r="C7857" s="17" t="s">
        <v>36</v>
      </c>
      <c r="D7857" s="18">
        <v>1662</v>
      </c>
      <c r="F7857" s="4"/>
    </row>
    <row r="7858" spans="2:6" ht="15" x14ac:dyDescent="0.25">
      <c r="B7858" s="17">
        <v>9969</v>
      </c>
      <c r="C7858" s="17" t="s">
        <v>35</v>
      </c>
      <c r="D7858" s="18">
        <v>1698</v>
      </c>
      <c r="F7858" s="4"/>
    </row>
    <row r="7859" spans="2:6" ht="15" x14ac:dyDescent="0.25">
      <c r="B7859" s="17">
        <v>9970</v>
      </c>
      <c r="C7859" s="17" t="s">
        <v>34</v>
      </c>
      <c r="D7859" s="18">
        <v>1600</v>
      </c>
      <c r="F7859" s="4"/>
    </row>
    <row r="7860" spans="2:6" ht="15" x14ac:dyDescent="0.25">
      <c r="B7860" s="17">
        <v>9971</v>
      </c>
      <c r="C7860" s="17" t="s">
        <v>33</v>
      </c>
      <c r="D7860" s="18">
        <v>1507</v>
      </c>
      <c r="F7860" s="4"/>
    </row>
    <row r="7861" spans="2:6" ht="15" x14ac:dyDescent="0.25">
      <c r="B7861" s="17">
        <v>9972</v>
      </c>
      <c r="C7861" s="17" t="s">
        <v>32</v>
      </c>
      <c r="D7861" s="18">
        <v>1945</v>
      </c>
      <c r="F7861" s="4"/>
    </row>
    <row r="7862" spans="2:6" ht="15" x14ac:dyDescent="0.25">
      <c r="B7862" s="17">
        <v>9973</v>
      </c>
      <c r="C7862" s="17" t="s">
        <v>31</v>
      </c>
      <c r="D7862" s="18">
        <v>2056</v>
      </c>
      <c r="F7862" s="4"/>
    </row>
    <row r="7863" spans="2:6" ht="15" x14ac:dyDescent="0.25">
      <c r="B7863" s="17">
        <v>9974</v>
      </c>
      <c r="C7863" s="17" t="s">
        <v>30</v>
      </c>
      <c r="D7863" s="18">
        <v>2148</v>
      </c>
      <c r="F7863" s="4"/>
    </row>
    <row r="7864" spans="2:6" ht="15" x14ac:dyDescent="0.25">
      <c r="B7864" s="17">
        <v>9975</v>
      </c>
      <c r="C7864" s="17" t="s">
        <v>29</v>
      </c>
      <c r="D7864" s="18">
        <v>2198</v>
      </c>
      <c r="F7864" s="4"/>
    </row>
  </sheetData>
  <sheetProtection algorithmName="SHA-512" hashValue="VCIGBtvUWB1JaBEhoUxzjGuFHICLneFddn4H79ee+Ar1JPjzMlSb324LHUBMetuq7ZejT+UqV1GL7RrMxj/c7g==" saltValue="8b2GE9TzO0C+5oqXu5sOmg==" spinCount="100000" sheet="1" autoFilter="0"/>
  <autoFilter ref="B5:C7864" xr:uid="{DB5C28AE-01D0-46E8-A37B-F434487EB6ED}"/>
  <mergeCells count="2">
    <mergeCell ref="B3:D3"/>
    <mergeCell ref="B1:D1"/>
  </mergeCells>
  <conditionalFormatting sqref="C2397">
    <cfRule type="duplicateValues" dxfId="0" priority="1"/>
  </conditionalFormatting>
  <pageMargins left="0.70866141732283472" right="0.70866141732283472" top="0.78740157480314965" bottom="0.78740157480314965" header="0.31496062992125984" footer="0.31496062992125984"/>
  <pageSetup paperSize="9" orientation="portrait" horizont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3ED89-E8F7-47D5-B977-25F24B299203}">
  <dimension ref="A1:J97"/>
  <sheetViews>
    <sheetView workbookViewId="0">
      <selection activeCell="G13" sqref="G13"/>
    </sheetView>
  </sheetViews>
  <sheetFormatPr baseColWidth="10" defaultColWidth="11.42578125" defaultRowHeight="12.75" x14ac:dyDescent="0.2"/>
  <cols>
    <col min="1" max="16384" width="11.42578125" style="16"/>
  </cols>
  <sheetData>
    <row r="1" spans="1:10" ht="15" x14ac:dyDescent="0.25">
      <c r="A1" s="31" t="s">
        <v>7100</v>
      </c>
      <c r="B1" s="31" t="s">
        <v>7099</v>
      </c>
      <c r="C1" s="31"/>
      <c r="D1" s="16" t="s">
        <v>7168</v>
      </c>
      <c r="E1" s="31"/>
    </row>
    <row r="2" spans="1:10" ht="15" x14ac:dyDescent="0.25">
      <c r="A2" s="31">
        <v>161</v>
      </c>
      <c r="B2" s="31" t="s">
        <v>1211</v>
      </c>
      <c r="C2" s="31" t="s">
        <v>1211</v>
      </c>
      <c r="D2" s="28">
        <v>658</v>
      </c>
      <c r="E2" s="30" t="s">
        <v>7055</v>
      </c>
      <c r="H2" s="34" t="s">
        <v>7117</v>
      </c>
      <c r="I2" s="29" t="str">
        <f>LEFT(Gemeinschaftsgruben!$C$5,3)</f>
        <v/>
      </c>
      <c r="J2" s="28"/>
    </row>
    <row r="3" spans="1:10" ht="15" x14ac:dyDescent="0.25">
      <c r="A3" s="31">
        <v>162</v>
      </c>
      <c r="B3" s="31" t="s">
        <v>7090</v>
      </c>
      <c r="C3" s="31" t="s">
        <v>2576</v>
      </c>
      <c r="D3" s="28">
        <v>944</v>
      </c>
      <c r="E3" s="30" t="s">
        <v>7055</v>
      </c>
      <c r="G3" s="29"/>
      <c r="H3" s="35" t="s">
        <v>7118</v>
      </c>
      <c r="I3" s="29">
        <f>IFERROR(INDEX($D$2:$D$97,MATCH(VALUE($I$2),$A$2:$A$97,0)),0)</f>
        <v>0</v>
      </c>
      <c r="J3" s="28"/>
    </row>
    <row r="4" spans="1:10" ht="15" x14ac:dyDescent="0.25">
      <c r="A4" s="31">
        <v>163</v>
      </c>
      <c r="B4" s="31" t="s">
        <v>257</v>
      </c>
      <c r="C4" s="31" t="s">
        <v>257</v>
      </c>
      <c r="D4" s="28">
        <v>1120</v>
      </c>
      <c r="E4" s="30" t="s">
        <v>7055</v>
      </c>
      <c r="G4" s="29"/>
      <c r="H4" s="29"/>
      <c r="I4" s="29"/>
      <c r="J4" s="28"/>
    </row>
    <row r="5" spans="1:10" ht="15" x14ac:dyDescent="0.25">
      <c r="A5" s="31">
        <v>171</v>
      </c>
      <c r="B5" s="31" t="s">
        <v>7098</v>
      </c>
      <c r="C5" s="31" t="s">
        <v>661</v>
      </c>
      <c r="D5" s="28">
        <v>882</v>
      </c>
      <c r="E5" s="30" t="s">
        <v>7055</v>
      </c>
      <c r="G5" s="29"/>
      <c r="H5" s="29"/>
      <c r="I5" s="29"/>
      <c r="J5" s="28"/>
    </row>
    <row r="6" spans="1:10" ht="15" x14ac:dyDescent="0.25">
      <c r="A6" s="31">
        <v>172</v>
      </c>
      <c r="B6" s="31" t="s">
        <v>7097</v>
      </c>
      <c r="C6" s="31" t="s">
        <v>7097</v>
      </c>
      <c r="D6" s="28">
        <v>1706</v>
      </c>
      <c r="E6" s="30" t="s">
        <v>7055</v>
      </c>
      <c r="G6" s="29"/>
      <c r="J6" s="28"/>
    </row>
    <row r="7" spans="1:10" ht="15" x14ac:dyDescent="0.25">
      <c r="A7" s="31">
        <v>173</v>
      </c>
      <c r="B7" s="31" t="s">
        <v>7096</v>
      </c>
      <c r="C7" s="31" t="s">
        <v>7095</v>
      </c>
      <c r="D7" s="28">
        <v>1549</v>
      </c>
      <c r="E7" s="30" t="s">
        <v>7055</v>
      </c>
      <c r="G7" s="29"/>
      <c r="J7" s="28"/>
    </row>
    <row r="8" spans="1:10" ht="15" x14ac:dyDescent="0.25">
      <c r="A8" s="31">
        <v>174</v>
      </c>
      <c r="B8" s="31" t="s">
        <v>862</v>
      </c>
      <c r="C8" s="31" t="s">
        <v>862</v>
      </c>
      <c r="D8" s="28">
        <v>836</v>
      </c>
      <c r="E8" s="30" t="s">
        <v>7055</v>
      </c>
      <c r="G8" s="29"/>
      <c r="H8" s="29"/>
      <c r="I8" s="29"/>
      <c r="J8" s="28"/>
    </row>
    <row r="9" spans="1:10" ht="15" x14ac:dyDescent="0.25">
      <c r="A9" s="31">
        <v>175</v>
      </c>
      <c r="B9" s="31" t="s">
        <v>746</v>
      </c>
      <c r="C9" s="31" t="s">
        <v>746</v>
      </c>
      <c r="D9" s="28">
        <v>1004</v>
      </c>
      <c r="E9" s="30" t="s">
        <v>7055</v>
      </c>
      <c r="G9" s="29"/>
      <c r="H9" s="29"/>
      <c r="I9" s="29"/>
      <c r="J9" s="28"/>
    </row>
    <row r="10" spans="1:10" ht="15" x14ac:dyDescent="0.25">
      <c r="A10" s="31">
        <v>176</v>
      </c>
      <c r="B10" s="31" t="s">
        <v>7094</v>
      </c>
      <c r="C10" s="31" t="s">
        <v>4064</v>
      </c>
      <c r="D10" s="28">
        <v>721</v>
      </c>
      <c r="E10" s="30" t="s">
        <v>7055</v>
      </c>
      <c r="G10" s="29"/>
      <c r="H10" s="29"/>
      <c r="I10" s="29"/>
      <c r="J10" s="28"/>
    </row>
    <row r="11" spans="1:10" ht="15" x14ac:dyDescent="0.25">
      <c r="A11" s="31">
        <v>177</v>
      </c>
      <c r="B11" s="31" t="s">
        <v>973</v>
      </c>
      <c r="C11" s="31" t="s">
        <v>973</v>
      </c>
      <c r="D11" s="28">
        <v>846</v>
      </c>
      <c r="E11" s="30" t="s">
        <v>7055</v>
      </c>
      <c r="G11" s="29"/>
      <c r="H11" s="29"/>
      <c r="I11" s="29"/>
      <c r="J11" s="28"/>
    </row>
    <row r="12" spans="1:10" ht="15" x14ac:dyDescent="0.25">
      <c r="A12" s="31">
        <v>178</v>
      </c>
      <c r="B12" s="31" t="s">
        <v>1006</v>
      </c>
      <c r="C12" s="31" t="s">
        <v>1006</v>
      </c>
      <c r="D12" s="28">
        <v>810</v>
      </c>
      <c r="E12" s="30" t="s">
        <v>7055</v>
      </c>
      <c r="G12" s="29"/>
      <c r="H12" s="29"/>
      <c r="I12" s="29"/>
      <c r="J12" s="28"/>
    </row>
    <row r="13" spans="1:10" ht="15" x14ac:dyDescent="0.25">
      <c r="A13" s="31">
        <v>179</v>
      </c>
      <c r="B13" s="31" t="s">
        <v>7093</v>
      </c>
      <c r="C13" s="31" t="s">
        <v>905</v>
      </c>
      <c r="D13" s="28">
        <v>898</v>
      </c>
      <c r="E13" s="30" t="s">
        <v>7055</v>
      </c>
      <c r="G13" s="29"/>
      <c r="H13" s="29"/>
      <c r="I13" s="29"/>
      <c r="J13" s="28"/>
    </row>
    <row r="14" spans="1:10" ht="15" x14ac:dyDescent="0.25">
      <c r="A14" s="31">
        <v>180</v>
      </c>
      <c r="B14" s="31" t="s">
        <v>7092</v>
      </c>
      <c r="C14" s="31" t="s">
        <v>7092</v>
      </c>
      <c r="D14" s="28">
        <v>1617</v>
      </c>
      <c r="E14" s="30" t="s">
        <v>7055</v>
      </c>
      <c r="G14" s="29"/>
      <c r="H14" s="29"/>
      <c r="I14" s="29"/>
      <c r="J14" s="28"/>
    </row>
    <row r="15" spans="1:10" ht="15" x14ac:dyDescent="0.25">
      <c r="A15" s="31">
        <v>181</v>
      </c>
      <c r="B15" s="31" t="s">
        <v>580</v>
      </c>
      <c r="C15" s="31" t="s">
        <v>580</v>
      </c>
      <c r="D15" s="28">
        <v>961</v>
      </c>
      <c r="E15" s="30" t="s">
        <v>7055</v>
      </c>
      <c r="G15" s="29"/>
      <c r="H15" s="29"/>
      <c r="I15" s="29"/>
      <c r="J15" s="28"/>
    </row>
    <row r="16" spans="1:10" ht="15" x14ac:dyDescent="0.25">
      <c r="A16" s="31">
        <v>182</v>
      </c>
      <c r="B16" s="31" t="s">
        <v>329</v>
      </c>
      <c r="C16" s="31" t="s">
        <v>329</v>
      </c>
      <c r="D16" s="28">
        <v>1637</v>
      </c>
      <c r="E16" s="30" t="s">
        <v>7055</v>
      </c>
      <c r="G16" s="29"/>
      <c r="H16" s="29"/>
      <c r="I16" s="29"/>
      <c r="J16" s="28"/>
    </row>
    <row r="17" spans="1:10" ht="15" x14ac:dyDescent="0.25">
      <c r="A17" s="31">
        <v>183</v>
      </c>
      <c r="B17" s="31" t="s">
        <v>7091</v>
      </c>
      <c r="C17" s="31" t="s">
        <v>677</v>
      </c>
      <c r="D17" s="28">
        <v>858</v>
      </c>
      <c r="E17" s="30" t="s">
        <v>7055</v>
      </c>
      <c r="G17" s="29"/>
      <c r="H17" s="29"/>
      <c r="I17" s="29"/>
      <c r="J17" s="28"/>
    </row>
    <row r="18" spans="1:10" ht="15" x14ac:dyDescent="0.25">
      <c r="A18" s="31">
        <v>184</v>
      </c>
      <c r="B18" s="31" t="s">
        <v>7090</v>
      </c>
      <c r="C18" s="31" t="s">
        <v>2576</v>
      </c>
      <c r="D18" s="28">
        <v>1019</v>
      </c>
      <c r="E18" s="30" t="s">
        <v>7055</v>
      </c>
      <c r="G18" s="29"/>
      <c r="H18" s="29"/>
      <c r="I18" s="29"/>
      <c r="J18" s="28"/>
    </row>
    <row r="19" spans="1:10" ht="15" x14ac:dyDescent="0.25">
      <c r="A19" s="31">
        <v>185</v>
      </c>
      <c r="B19" s="31" t="s">
        <v>7089</v>
      </c>
      <c r="C19" s="31" t="s">
        <v>7089</v>
      </c>
      <c r="D19" s="28">
        <v>718</v>
      </c>
      <c r="E19" s="30" t="s">
        <v>7055</v>
      </c>
      <c r="G19" s="29"/>
      <c r="H19" s="29"/>
      <c r="I19" s="29"/>
      <c r="J19" s="28"/>
    </row>
    <row r="20" spans="1:10" ht="15" x14ac:dyDescent="0.25">
      <c r="A20" s="31">
        <v>186</v>
      </c>
      <c r="B20" s="31" t="s">
        <v>1110</v>
      </c>
      <c r="C20" s="31" t="s">
        <v>1110</v>
      </c>
      <c r="D20" s="28">
        <v>778</v>
      </c>
      <c r="E20" s="30" t="s">
        <v>7055</v>
      </c>
      <c r="G20" s="29"/>
      <c r="H20" s="29"/>
      <c r="I20" s="29"/>
      <c r="J20" s="28"/>
    </row>
    <row r="21" spans="1:10" ht="15" x14ac:dyDescent="0.25">
      <c r="A21" s="31">
        <v>187</v>
      </c>
      <c r="B21" s="31" t="s">
        <v>257</v>
      </c>
      <c r="C21" s="31" t="s">
        <v>257</v>
      </c>
      <c r="D21" s="28">
        <v>1205</v>
      </c>
      <c r="E21" s="30" t="s">
        <v>7055</v>
      </c>
      <c r="G21" s="29"/>
      <c r="H21" s="29"/>
      <c r="I21" s="29"/>
      <c r="J21" s="28"/>
    </row>
    <row r="22" spans="1:10" ht="15" x14ac:dyDescent="0.25">
      <c r="A22" s="31">
        <v>188</v>
      </c>
      <c r="B22" s="31" t="s">
        <v>482</v>
      </c>
      <c r="C22" s="31" t="s">
        <v>482</v>
      </c>
      <c r="D22" s="28">
        <v>1046</v>
      </c>
      <c r="E22" s="30" t="s">
        <v>7055</v>
      </c>
      <c r="G22" s="29"/>
      <c r="H22" s="29"/>
      <c r="I22" s="29"/>
      <c r="J22" s="28"/>
    </row>
    <row r="23" spans="1:10" ht="15" x14ac:dyDescent="0.25">
      <c r="A23" s="31">
        <v>189</v>
      </c>
      <c r="B23" s="31" t="s">
        <v>132</v>
      </c>
      <c r="C23" s="31" t="s">
        <v>132</v>
      </c>
      <c r="D23" s="28">
        <v>1374</v>
      </c>
      <c r="E23" s="30" t="s">
        <v>7055</v>
      </c>
      <c r="G23" s="29"/>
      <c r="H23" s="29"/>
      <c r="I23" s="29"/>
      <c r="J23" s="28"/>
    </row>
    <row r="24" spans="1:10" ht="15" x14ac:dyDescent="0.25">
      <c r="A24" s="31">
        <v>190</v>
      </c>
      <c r="B24" s="31" t="s">
        <v>7088</v>
      </c>
      <c r="C24" s="31" t="s">
        <v>7088</v>
      </c>
      <c r="D24" s="28">
        <v>1169</v>
      </c>
      <c r="E24" s="30" t="s">
        <v>7055</v>
      </c>
      <c r="G24" s="29"/>
      <c r="H24" s="29"/>
      <c r="I24" s="29"/>
      <c r="J24" s="28"/>
    </row>
    <row r="25" spans="1:10" ht="15" x14ac:dyDescent="0.25">
      <c r="A25" s="31">
        <v>261</v>
      </c>
      <c r="B25" s="31" t="s">
        <v>2340</v>
      </c>
      <c r="C25" s="31" t="s">
        <v>2340</v>
      </c>
      <c r="D25" s="28">
        <v>750</v>
      </c>
      <c r="E25" s="30" t="s">
        <v>7055</v>
      </c>
      <c r="G25" s="29"/>
      <c r="H25" s="29"/>
      <c r="I25" s="29"/>
      <c r="J25" s="28"/>
    </row>
    <row r="26" spans="1:10" ht="15" x14ac:dyDescent="0.25">
      <c r="A26" s="31">
        <v>262</v>
      </c>
      <c r="B26" s="31" t="s">
        <v>2534</v>
      </c>
      <c r="C26" s="31" t="s">
        <v>2534</v>
      </c>
      <c r="D26" s="28">
        <v>892</v>
      </c>
      <c r="E26" s="30" t="s">
        <v>7055</v>
      </c>
      <c r="G26" s="29"/>
      <c r="H26" s="29"/>
      <c r="I26" s="29"/>
      <c r="J26" s="28"/>
    </row>
    <row r="27" spans="1:10" ht="15" x14ac:dyDescent="0.25">
      <c r="A27" s="31">
        <v>263</v>
      </c>
      <c r="B27" s="31" t="s">
        <v>2986</v>
      </c>
      <c r="C27" s="31" t="s">
        <v>2986</v>
      </c>
      <c r="D27" s="28">
        <v>675</v>
      </c>
      <c r="E27" s="30" t="s">
        <v>7055</v>
      </c>
      <c r="G27" s="29"/>
      <c r="H27" s="29"/>
      <c r="I27" s="29"/>
      <c r="J27" s="28"/>
    </row>
    <row r="28" spans="1:10" ht="15" x14ac:dyDescent="0.25">
      <c r="A28" s="31">
        <v>271</v>
      </c>
      <c r="B28" s="31" t="s">
        <v>2806</v>
      </c>
      <c r="C28" s="31" t="s">
        <v>2806</v>
      </c>
      <c r="D28" s="28">
        <v>916</v>
      </c>
      <c r="E28" s="30" t="s">
        <v>7055</v>
      </c>
      <c r="G28" s="29"/>
      <c r="H28" s="29"/>
      <c r="I28" s="29"/>
      <c r="J28" s="28"/>
    </row>
    <row r="29" spans="1:10" ht="15" x14ac:dyDescent="0.25">
      <c r="A29" s="31">
        <v>272</v>
      </c>
      <c r="B29" s="31" t="s">
        <v>7087</v>
      </c>
      <c r="C29" s="31" t="s">
        <v>7087</v>
      </c>
      <c r="D29" s="28">
        <v>1101</v>
      </c>
      <c r="E29" s="30" t="s">
        <v>7055</v>
      </c>
      <c r="G29" s="29"/>
      <c r="H29" s="29"/>
      <c r="I29" s="29"/>
      <c r="J29" s="28"/>
    </row>
    <row r="30" spans="1:10" ht="15" x14ac:dyDescent="0.25">
      <c r="A30" s="31">
        <v>273</v>
      </c>
      <c r="B30" s="31" t="s">
        <v>2717</v>
      </c>
      <c r="C30" s="31" t="s">
        <v>2717</v>
      </c>
      <c r="D30" s="28">
        <v>729</v>
      </c>
      <c r="E30" s="30" t="s">
        <v>7055</v>
      </c>
      <c r="G30" s="29"/>
      <c r="H30" s="29"/>
      <c r="I30" s="29"/>
      <c r="J30" s="28"/>
    </row>
    <row r="31" spans="1:10" ht="15" x14ac:dyDescent="0.25">
      <c r="A31" s="31">
        <v>274</v>
      </c>
      <c r="B31" s="31" t="s">
        <v>2340</v>
      </c>
      <c r="C31" s="31" t="s">
        <v>2340</v>
      </c>
      <c r="D31" s="28">
        <v>778</v>
      </c>
      <c r="E31" s="30" t="s">
        <v>7055</v>
      </c>
      <c r="G31" s="29"/>
      <c r="H31" s="29"/>
      <c r="I31" s="29"/>
      <c r="J31" s="28"/>
    </row>
    <row r="32" spans="1:10" ht="15" x14ac:dyDescent="0.25">
      <c r="A32" s="31">
        <v>275</v>
      </c>
      <c r="B32" s="31" t="s">
        <v>2534</v>
      </c>
      <c r="C32" s="31" t="s">
        <v>2534</v>
      </c>
      <c r="D32" s="28">
        <v>906</v>
      </c>
      <c r="E32" s="30" t="s">
        <v>7055</v>
      </c>
      <c r="G32" s="29"/>
      <c r="H32" s="29"/>
      <c r="I32" s="29"/>
      <c r="J32" s="28"/>
    </row>
    <row r="33" spans="1:10" ht="15" x14ac:dyDescent="0.25">
      <c r="A33" s="31">
        <v>276</v>
      </c>
      <c r="B33" s="31" t="s">
        <v>2911</v>
      </c>
      <c r="C33" s="31" t="s">
        <v>2911</v>
      </c>
      <c r="D33" s="28">
        <v>1096</v>
      </c>
      <c r="E33" s="30" t="s">
        <v>7055</v>
      </c>
      <c r="G33" s="29"/>
      <c r="H33" s="29"/>
      <c r="I33" s="29"/>
      <c r="J33" s="28"/>
    </row>
    <row r="34" spans="1:10" ht="15" x14ac:dyDescent="0.25">
      <c r="A34" s="31">
        <v>277</v>
      </c>
      <c r="B34" s="31" t="s">
        <v>7086</v>
      </c>
      <c r="C34" s="31" t="s">
        <v>7086</v>
      </c>
      <c r="D34" s="28">
        <v>836</v>
      </c>
      <c r="E34" s="30" t="s">
        <v>7055</v>
      </c>
      <c r="G34" s="29"/>
      <c r="H34" s="29"/>
      <c r="I34" s="29"/>
      <c r="J34" s="28"/>
    </row>
    <row r="35" spans="1:10" ht="15" x14ac:dyDescent="0.25">
      <c r="A35" s="31">
        <v>278</v>
      </c>
      <c r="B35" s="31" t="s">
        <v>7085</v>
      </c>
      <c r="C35" s="31" t="s">
        <v>7085</v>
      </c>
      <c r="D35" s="28">
        <v>793</v>
      </c>
      <c r="E35" s="30" t="s">
        <v>7055</v>
      </c>
      <c r="G35" s="29"/>
      <c r="H35" s="29"/>
      <c r="I35" s="29"/>
      <c r="J35" s="28"/>
    </row>
    <row r="36" spans="1:10" ht="15" x14ac:dyDescent="0.25">
      <c r="A36" s="31">
        <v>279</v>
      </c>
      <c r="B36" s="31" t="s">
        <v>7084</v>
      </c>
      <c r="C36" s="31" t="s">
        <v>7084</v>
      </c>
      <c r="D36" s="28">
        <v>752</v>
      </c>
      <c r="E36" s="30" t="s">
        <v>7055</v>
      </c>
      <c r="G36" s="29"/>
      <c r="H36" s="29"/>
      <c r="I36" s="29"/>
      <c r="J36" s="28"/>
    </row>
    <row r="37" spans="1:10" ht="15" x14ac:dyDescent="0.25">
      <c r="A37" s="31">
        <v>361</v>
      </c>
      <c r="B37" s="31" t="s">
        <v>1436</v>
      </c>
      <c r="C37" s="31" t="s">
        <v>1436</v>
      </c>
      <c r="D37" s="28">
        <v>667</v>
      </c>
      <c r="E37" s="30" t="s">
        <v>7055</v>
      </c>
      <c r="G37" s="29"/>
      <c r="H37" s="29"/>
      <c r="I37" s="29"/>
      <c r="J37" s="28"/>
    </row>
    <row r="38" spans="1:10" ht="15" x14ac:dyDescent="0.25">
      <c r="A38" s="31">
        <v>362</v>
      </c>
      <c r="B38" s="31" t="s">
        <v>3190</v>
      </c>
      <c r="C38" s="31" t="s">
        <v>3190</v>
      </c>
      <c r="D38" s="28">
        <v>678</v>
      </c>
      <c r="E38" s="30" t="s">
        <v>7055</v>
      </c>
      <c r="G38" s="29"/>
      <c r="H38" s="29"/>
      <c r="I38" s="29"/>
      <c r="J38" s="28"/>
    </row>
    <row r="39" spans="1:10" ht="15" x14ac:dyDescent="0.25">
      <c r="A39" s="31">
        <v>363</v>
      </c>
      <c r="B39" s="31" t="s">
        <v>3845</v>
      </c>
      <c r="C39" s="31" t="s">
        <v>3845</v>
      </c>
      <c r="D39" s="28">
        <v>698</v>
      </c>
      <c r="E39" s="30" t="s">
        <v>7055</v>
      </c>
      <c r="G39" s="29"/>
      <c r="H39" s="29"/>
      <c r="I39" s="29"/>
      <c r="J39" s="28"/>
    </row>
    <row r="40" spans="1:10" ht="15" x14ac:dyDescent="0.25">
      <c r="A40" s="31">
        <v>371</v>
      </c>
      <c r="B40" s="31" t="s">
        <v>7083</v>
      </c>
      <c r="C40" s="31" t="s">
        <v>7083</v>
      </c>
      <c r="D40" s="28">
        <v>736</v>
      </c>
      <c r="E40" s="30" t="s">
        <v>7055</v>
      </c>
      <c r="G40" s="29"/>
      <c r="H40" s="29"/>
      <c r="I40" s="29"/>
      <c r="J40" s="28"/>
    </row>
    <row r="41" spans="1:10" ht="15" x14ac:dyDescent="0.25">
      <c r="A41" s="31">
        <v>372</v>
      </c>
      <c r="B41" s="31" t="s">
        <v>3351</v>
      </c>
      <c r="C41" s="31" t="s">
        <v>3351</v>
      </c>
      <c r="D41" s="28">
        <v>829</v>
      </c>
      <c r="E41" s="30" t="s">
        <v>7055</v>
      </c>
      <c r="G41" s="29"/>
      <c r="H41" s="29"/>
      <c r="I41" s="29"/>
      <c r="J41" s="28"/>
    </row>
    <row r="42" spans="1:10" ht="15" x14ac:dyDescent="0.25">
      <c r="A42" s="31">
        <v>373</v>
      </c>
      <c r="B42" s="31" t="s">
        <v>3653</v>
      </c>
      <c r="C42" s="31" t="s">
        <v>3653</v>
      </c>
      <c r="D42" s="28">
        <v>776</v>
      </c>
      <c r="E42" s="30" t="s">
        <v>7055</v>
      </c>
      <c r="G42" s="29"/>
      <c r="H42" s="29"/>
      <c r="I42" s="29"/>
      <c r="J42" s="28"/>
    </row>
    <row r="43" spans="1:10" ht="15" x14ac:dyDescent="0.25">
      <c r="A43" s="31">
        <v>374</v>
      </c>
      <c r="B43" s="31" t="s">
        <v>3850</v>
      </c>
      <c r="C43" s="31" t="s">
        <v>3850</v>
      </c>
      <c r="D43" s="28">
        <v>724</v>
      </c>
      <c r="E43" s="30" t="s">
        <v>7055</v>
      </c>
      <c r="G43" s="29"/>
      <c r="H43" s="29"/>
      <c r="I43" s="29"/>
      <c r="J43" s="28"/>
    </row>
    <row r="44" spans="1:10" ht="15" x14ac:dyDescent="0.25">
      <c r="A44" s="31">
        <v>375</v>
      </c>
      <c r="B44" s="31" t="s">
        <v>3190</v>
      </c>
      <c r="C44" s="31" t="s">
        <v>3190</v>
      </c>
      <c r="D44" s="28">
        <v>715</v>
      </c>
      <c r="E44" s="30" t="s">
        <v>7055</v>
      </c>
      <c r="G44" s="29"/>
      <c r="H44" s="29"/>
      <c r="I44" s="29"/>
      <c r="J44" s="28"/>
    </row>
    <row r="45" spans="1:10" ht="15" x14ac:dyDescent="0.25">
      <c r="A45" s="31">
        <v>376</v>
      </c>
      <c r="B45" s="31" t="s">
        <v>3600</v>
      </c>
      <c r="C45" s="31" t="s">
        <v>3600</v>
      </c>
      <c r="D45" s="28">
        <v>719</v>
      </c>
      <c r="E45" s="30" t="s">
        <v>7055</v>
      </c>
      <c r="G45" s="29"/>
      <c r="H45" s="29"/>
      <c r="I45" s="29"/>
      <c r="J45" s="28"/>
    </row>
    <row r="46" spans="1:10" ht="15" x14ac:dyDescent="0.25">
      <c r="A46" s="31">
        <v>377</v>
      </c>
      <c r="B46" s="31" t="s">
        <v>3990</v>
      </c>
      <c r="C46" s="31" t="s">
        <v>3990</v>
      </c>
      <c r="D46" s="28">
        <v>753</v>
      </c>
      <c r="E46" s="30" t="s">
        <v>7055</v>
      </c>
      <c r="G46" s="29"/>
      <c r="H46" s="29"/>
      <c r="I46" s="29"/>
      <c r="J46" s="28"/>
    </row>
    <row r="47" spans="1:10" ht="15" x14ac:dyDescent="0.25">
      <c r="A47" s="31">
        <v>461</v>
      </c>
      <c r="B47" s="31" t="s">
        <v>5492</v>
      </c>
      <c r="C47" s="31" t="s">
        <v>5492</v>
      </c>
      <c r="D47" s="28">
        <v>642</v>
      </c>
      <c r="E47" s="30" t="s">
        <v>7055</v>
      </c>
      <c r="G47" s="29"/>
      <c r="H47" s="29"/>
      <c r="I47" s="29"/>
      <c r="J47" s="28"/>
    </row>
    <row r="48" spans="1:10" ht="15" x14ac:dyDescent="0.25">
      <c r="A48" s="31">
        <v>462</v>
      </c>
      <c r="B48" s="31" t="s">
        <v>5204</v>
      </c>
      <c r="C48" s="31" t="s">
        <v>5204</v>
      </c>
      <c r="D48" s="28">
        <v>715</v>
      </c>
      <c r="E48" s="30" t="s">
        <v>7055</v>
      </c>
      <c r="G48" s="29"/>
      <c r="H48" s="29"/>
      <c r="I48" s="29"/>
      <c r="J48" s="28"/>
    </row>
    <row r="49" spans="1:10" ht="15" x14ac:dyDescent="0.25">
      <c r="A49" s="31">
        <v>463</v>
      </c>
      <c r="B49" s="31" t="s">
        <v>6074</v>
      </c>
      <c r="C49" s="31" t="s">
        <v>6074</v>
      </c>
      <c r="D49" s="28">
        <v>702</v>
      </c>
      <c r="E49" s="30" t="s">
        <v>7055</v>
      </c>
      <c r="G49" s="29"/>
      <c r="H49" s="29"/>
      <c r="I49" s="29"/>
      <c r="J49" s="28"/>
    </row>
    <row r="50" spans="1:10" ht="15" x14ac:dyDescent="0.25">
      <c r="A50" s="31">
        <v>464</v>
      </c>
      <c r="B50" s="31" t="s">
        <v>3347</v>
      </c>
      <c r="C50" s="31" t="s">
        <v>3347</v>
      </c>
      <c r="D50" s="28">
        <v>695</v>
      </c>
      <c r="E50" s="30" t="s">
        <v>7055</v>
      </c>
      <c r="G50" s="29"/>
      <c r="H50" s="29"/>
      <c r="I50" s="29"/>
      <c r="J50" s="28"/>
    </row>
    <row r="51" spans="1:10" ht="15" x14ac:dyDescent="0.25">
      <c r="A51" s="31">
        <v>471</v>
      </c>
      <c r="B51" s="31" t="s">
        <v>5492</v>
      </c>
      <c r="C51" s="31" t="s">
        <v>5492</v>
      </c>
      <c r="D51" s="28">
        <v>701</v>
      </c>
      <c r="E51" s="30" t="s">
        <v>7055</v>
      </c>
      <c r="G51" s="29"/>
      <c r="H51" s="29"/>
      <c r="I51" s="29"/>
      <c r="J51" s="28"/>
    </row>
    <row r="52" spans="1:10" ht="15" x14ac:dyDescent="0.25">
      <c r="A52" s="31">
        <v>472</v>
      </c>
      <c r="B52" s="31" t="s">
        <v>5204</v>
      </c>
      <c r="C52" s="31" t="s">
        <v>5204</v>
      </c>
      <c r="D52" s="28">
        <v>833</v>
      </c>
      <c r="E52" s="30" t="s">
        <v>7055</v>
      </c>
      <c r="G52" s="29"/>
      <c r="H52" s="29"/>
      <c r="I52" s="29"/>
      <c r="J52" s="28"/>
    </row>
    <row r="53" spans="1:10" ht="15" x14ac:dyDescent="0.25">
      <c r="A53" s="31">
        <v>473</v>
      </c>
      <c r="B53" s="31" t="s">
        <v>6074</v>
      </c>
      <c r="C53" s="31" t="s">
        <v>6074</v>
      </c>
      <c r="D53" s="28">
        <v>700</v>
      </c>
      <c r="E53" s="30" t="s">
        <v>7055</v>
      </c>
      <c r="G53" s="29"/>
      <c r="H53" s="29"/>
      <c r="I53" s="29"/>
      <c r="J53" s="28"/>
    </row>
    <row r="54" spans="1:10" ht="15" x14ac:dyDescent="0.25">
      <c r="A54" s="31">
        <v>474</v>
      </c>
      <c r="B54" s="31" t="s">
        <v>1225</v>
      </c>
      <c r="C54" s="31" t="s">
        <v>1225</v>
      </c>
      <c r="D54" s="28">
        <v>790</v>
      </c>
      <c r="E54" s="30" t="s">
        <v>7055</v>
      </c>
      <c r="G54" s="29"/>
      <c r="H54" s="29"/>
      <c r="I54" s="29"/>
      <c r="J54" s="28"/>
    </row>
    <row r="55" spans="1:10" ht="15" x14ac:dyDescent="0.25">
      <c r="A55" s="31">
        <v>475</v>
      </c>
      <c r="B55" s="31" t="s">
        <v>3347</v>
      </c>
      <c r="C55" s="31" t="s">
        <v>3347</v>
      </c>
      <c r="D55" s="28">
        <v>803</v>
      </c>
      <c r="E55" s="30" t="s">
        <v>7055</v>
      </c>
      <c r="G55" s="29"/>
      <c r="H55" s="29"/>
      <c r="I55" s="29"/>
      <c r="J55" s="28"/>
    </row>
    <row r="56" spans="1:10" ht="15" x14ac:dyDescent="0.25">
      <c r="A56" s="31">
        <v>476</v>
      </c>
      <c r="B56" s="31" t="s">
        <v>5844</v>
      </c>
      <c r="C56" s="31" t="s">
        <v>5844</v>
      </c>
      <c r="D56" s="28">
        <v>893</v>
      </c>
      <c r="E56" s="30" t="s">
        <v>7055</v>
      </c>
      <c r="G56" s="29"/>
      <c r="H56" s="29"/>
      <c r="I56" s="29"/>
      <c r="J56" s="28"/>
    </row>
    <row r="57" spans="1:10" ht="15" x14ac:dyDescent="0.25">
      <c r="A57" s="31">
        <v>477</v>
      </c>
      <c r="B57" s="31" t="s">
        <v>5766</v>
      </c>
      <c r="C57" s="31" t="s">
        <v>5766</v>
      </c>
      <c r="D57" s="28">
        <v>788</v>
      </c>
      <c r="E57" s="30" t="s">
        <v>7055</v>
      </c>
      <c r="G57" s="29"/>
      <c r="H57" s="29"/>
      <c r="I57" s="29"/>
      <c r="J57" s="28"/>
    </row>
    <row r="58" spans="1:10" ht="15" x14ac:dyDescent="0.25">
      <c r="A58" s="31">
        <v>478</v>
      </c>
      <c r="B58" s="31" t="s">
        <v>6006</v>
      </c>
      <c r="C58" s="31" t="s">
        <v>6006</v>
      </c>
      <c r="D58" s="28">
        <v>693</v>
      </c>
      <c r="E58" s="30" t="s">
        <v>7055</v>
      </c>
      <c r="G58" s="29"/>
      <c r="H58" s="29"/>
      <c r="I58" s="29"/>
      <c r="J58" s="28"/>
    </row>
    <row r="59" spans="1:10" ht="15" x14ac:dyDescent="0.25">
      <c r="A59" s="31">
        <v>479</v>
      </c>
      <c r="B59" s="31" t="s">
        <v>7082</v>
      </c>
      <c r="C59" s="31" t="s">
        <v>7082</v>
      </c>
      <c r="D59" s="28">
        <v>796</v>
      </c>
      <c r="E59" s="30" t="s">
        <v>7055</v>
      </c>
      <c r="G59" s="29"/>
      <c r="H59" s="29"/>
      <c r="I59" s="29"/>
      <c r="J59" s="28"/>
    </row>
    <row r="60" spans="1:10" ht="15" x14ac:dyDescent="0.25">
      <c r="A60" s="31">
        <v>561</v>
      </c>
      <c r="B60" s="31" t="s">
        <v>4752</v>
      </c>
      <c r="C60" s="31" t="s">
        <v>4752</v>
      </c>
      <c r="D60" s="28">
        <v>671</v>
      </c>
      <c r="E60" s="30" t="s">
        <v>7055</v>
      </c>
      <c r="G60" s="29"/>
      <c r="H60" s="29"/>
      <c r="I60" s="29"/>
      <c r="J60" s="28"/>
    </row>
    <row r="61" spans="1:10" ht="15" x14ac:dyDescent="0.25">
      <c r="A61" s="31">
        <v>562</v>
      </c>
      <c r="B61" s="31" t="s">
        <v>4976</v>
      </c>
      <c r="C61" s="31" t="s">
        <v>4976</v>
      </c>
      <c r="D61" s="28">
        <v>651</v>
      </c>
      <c r="E61" s="30" t="s">
        <v>7055</v>
      </c>
      <c r="G61" s="29"/>
      <c r="H61" s="29"/>
      <c r="I61" s="29"/>
      <c r="J61" s="28"/>
    </row>
    <row r="62" spans="1:10" ht="15" x14ac:dyDescent="0.25">
      <c r="A62" s="31">
        <v>563</v>
      </c>
      <c r="B62" s="31" t="s">
        <v>7077</v>
      </c>
      <c r="C62" s="31" t="s">
        <v>4557</v>
      </c>
      <c r="D62" s="28">
        <v>616</v>
      </c>
      <c r="E62" s="30" t="s">
        <v>7055</v>
      </c>
      <c r="G62" s="29"/>
      <c r="H62" s="29"/>
      <c r="I62" s="29"/>
      <c r="J62" s="28"/>
    </row>
    <row r="63" spans="1:10" ht="15" x14ac:dyDescent="0.25">
      <c r="A63" s="31">
        <v>564</v>
      </c>
      <c r="B63" s="31" t="s">
        <v>7081</v>
      </c>
      <c r="C63" s="31" t="s">
        <v>7080</v>
      </c>
      <c r="D63" s="28">
        <v>643</v>
      </c>
      <c r="E63" s="30" t="s">
        <v>7055</v>
      </c>
      <c r="G63" s="29"/>
      <c r="H63" s="29"/>
      <c r="I63" s="29"/>
      <c r="J63" s="28"/>
    </row>
    <row r="64" spans="1:10" ht="15" x14ac:dyDescent="0.25">
      <c r="A64" s="31">
        <v>565</v>
      </c>
      <c r="B64" s="31" t="s">
        <v>4154</v>
      </c>
      <c r="C64" s="31" t="s">
        <v>4154</v>
      </c>
      <c r="D64" s="28">
        <v>649</v>
      </c>
      <c r="E64" s="30" t="s">
        <v>7055</v>
      </c>
      <c r="G64" s="29"/>
      <c r="H64" s="29"/>
      <c r="I64" s="29"/>
      <c r="J64" s="28"/>
    </row>
    <row r="65" spans="1:10" ht="15" x14ac:dyDescent="0.25">
      <c r="A65" s="31">
        <v>571</v>
      </c>
      <c r="B65" s="31" t="s">
        <v>4752</v>
      </c>
      <c r="C65" s="31" t="s">
        <v>4752</v>
      </c>
      <c r="D65" s="28">
        <v>687</v>
      </c>
      <c r="E65" s="30" t="s">
        <v>7055</v>
      </c>
      <c r="G65" s="29"/>
      <c r="H65" s="29"/>
      <c r="I65" s="29"/>
      <c r="J65" s="28"/>
    </row>
    <row r="66" spans="1:10" ht="15" x14ac:dyDescent="0.25">
      <c r="A66" s="31">
        <v>572</v>
      </c>
      <c r="B66" s="31" t="s">
        <v>7079</v>
      </c>
      <c r="C66" s="31" t="s">
        <v>7078</v>
      </c>
      <c r="D66" s="28">
        <v>651</v>
      </c>
      <c r="E66" s="30" t="s">
        <v>7055</v>
      </c>
      <c r="G66" s="29"/>
      <c r="H66" s="29"/>
      <c r="I66" s="29"/>
      <c r="J66" s="28"/>
    </row>
    <row r="67" spans="1:10" ht="15" x14ac:dyDescent="0.25">
      <c r="A67" s="31">
        <v>573</v>
      </c>
      <c r="B67" s="31" t="s">
        <v>7077</v>
      </c>
      <c r="C67" s="31" t="s">
        <v>4557</v>
      </c>
      <c r="D67" s="28">
        <v>617</v>
      </c>
      <c r="E67" s="30" t="s">
        <v>7055</v>
      </c>
      <c r="G67" s="29"/>
      <c r="H67" s="29"/>
      <c r="I67" s="29"/>
      <c r="J67" s="28"/>
    </row>
    <row r="68" spans="1:10" ht="15" x14ac:dyDescent="0.25">
      <c r="A68" s="31">
        <v>574</v>
      </c>
      <c r="B68" s="31" t="s">
        <v>7076</v>
      </c>
      <c r="C68" s="31" t="s">
        <v>7075</v>
      </c>
      <c r="D68" s="28">
        <v>824</v>
      </c>
      <c r="E68" s="30" t="s">
        <v>7055</v>
      </c>
      <c r="G68" s="29"/>
      <c r="H68" s="29"/>
      <c r="I68" s="29"/>
      <c r="J68" s="28"/>
    </row>
    <row r="69" spans="1:10" ht="15" x14ac:dyDescent="0.25">
      <c r="A69" s="31">
        <v>575</v>
      </c>
      <c r="B69" s="31" t="s">
        <v>7074</v>
      </c>
      <c r="C69" s="31" t="s">
        <v>7074</v>
      </c>
      <c r="D69" s="28">
        <v>637</v>
      </c>
      <c r="E69" s="30" t="s">
        <v>7055</v>
      </c>
      <c r="G69" s="29"/>
      <c r="H69" s="29"/>
      <c r="I69" s="29"/>
      <c r="J69" s="28"/>
    </row>
    <row r="70" spans="1:10" ht="15" x14ac:dyDescent="0.25">
      <c r="A70" s="31">
        <v>576</v>
      </c>
      <c r="B70" s="31" t="s">
        <v>1988</v>
      </c>
      <c r="C70" s="31" t="s">
        <v>1988</v>
      </c>
      <c r="D70" s="28">
        <v>700</v>
      </c>
      <c r="E70" s="30" t="s">
        <v>7055</v>
      </c>
      <c r="G70" s="29"/>
      <c r="H70" s="29"/>
      <c r="I70" s="29"/>
      <c r="J70" s="28"/>
    </row>
    <row r="71" spans="1:10" ht="15" x14ac:dyDescent="0.25">
      <c r="A71" s="31">
        <v>577</v>
      </c>
      <c r="B71" s="31" t="s">
        <v>7073</v>
      </c>
      <c r="C71" s="31" t="s">
        <v>7072</v>
      </c>
      <c r="D71" s="28">
        <v>750</v>
      </c>
      <c r="E71" s="30" t="s">
        <v>7055</v>
      </c>
      <c r="G71" s="29"/>
      <c r="H71" s="29"/>
      <c r="I71" s="29"/>
      <c r="J71" s="28"/>
    </row>
    <row r="72" spans="1:10" ht="15" x14ac:dyDescent="0.25">
      <c r="A72" s="31">
        <v>661</v>
      </c>
      <c r="B72" s="31" t="s">
        <v>6749</v>
      </c>
      <c r="C72" s="31" t="s">
        <v>6749</v>
      </c>
      <c r="D72" s="28">
        <v>679</v>
      </c>
      <c r="E72" s="30" t="s">
        <v>7055</v>
      </c>
      <c r="G72" s="29"/>
      <c r="H72" s="29"/>
      <c r="I72" s="29"/>
      <c r="J72" s="28"/>
    </row>
    <row r="73" spans="1:10" ht="15" x14ac:dyDescent="0.25">
      <c r="A73" s="31">
        <v>662</v>
      </c>
      <c r="B73" s="31" t="s">
        <v>6382</v>
      </c>
      <c r="C73" s="31" t="s">
        <v>6382</v>
      </c>
      <c r="D73" s="28">
        <v>597</v>
      </c>
      <c r="E73" s="30" t="s">
        <v>7055</v>
      </c>
      <c r="G73" s="29"/>
      <c r="H73" s="29"/>
      <c r="I73" s="29"/>
      <c r="J73" s="28"/>
    </row>
    <row r="74" spans="1:10" ht="15" x14ac:dyDescent="0.25">
      <c r="A74" s="31">
        <v>663</v>
      </c>
      <c r="B74" s="31" t="s">
        <v>7066</v>
      </c>
      <c r="C74" s="31" t="s">
        <v>6522</v>
      </c>
      <c r="D74" s="28">
        <v>612</v>
      </c>
      <c r="E74" s="30" t="s">
        <v>7055</v>
      </c>
      <c r="G74" s="29"/>
      <c r="H74" s="29"/>
      <c r="I74" s="29"/>
      <c r="J74" s="28"/>
    </row>
    <row r="75" spans="1:10" ht="15" x14ac:dyDescent="0.25">
      <c r="A75" s="31">
        <v>671</v>
      </c>
      <c r="B75" s="31" t="s">
        <v>6749</v>
      </c>
      <c r="C75" s="31" t="s">
        <v>6749</v>
      </c>
      <c r="D75" s="28">
        <v>838</v>
      </c>
      <c r="E75" s="30" t="s">
        <v>7055</v>
      </c>
      <c r="G75" s="29"/>
      <c r="H75" s="29"/>
      <c r="I75" s="29"/>
      <c r="J75" s="28"/>
    </row>
    <row r="76" spans="1:10" ht="15" x14ac:dyDescent="0.25">
      <c r="A76" s="31">
        <v>672</v>
      </c>
      <c r="B76" s="31" t="s">
        <v>6854</v>
      </c>
      <c r="C76" s="31" t="s">
        <v>6854</v>
      </c>
      <c r="D76" s="28">
        <v>736</v>
      </c>
      <c r="E76" s="30" t="s">
        <v>7055</v>
      </c>
      <c r="G76" s="29"/>
      <c r="H76" s="29"/>
      <c r="I76" s="29"/>
      <c r="J76" s="28"/>
    </row>
    <row r="77" spans="1:10" ht="15" x14ac:dyDescent="0.25">
      <c r="A77" s="31">
        <v>673</v>
      </c>
      <c r="B77" s="31" t="s">
        <v>7071</v>
      </c>
      <c r="C77" s="31" t="s">
        <v>7070</v>
      </c>
      <c r="D77" s="28">
        <v>701</v>
      </c>
      <c r="E77" s="30" t="s">
        <v>7055</v>
      </c>
      <c r="G77" s="29"/>
      <c r="H77" s="29"/>
      <c r="I77" s="29"/>
      <c r="J77" s="28"/>
    </row>
    <row r="78" spans="1:10" ht="15" x14ac:dyDescent="0.25">
      <c r="A78" s="31">
        <v>674</v>
      </c>
      <c r="B78" s="31" t="s">
        <v>7069</v>
      </c>
      <c r="C78" s="31" t="s">
        <v>7068</v>
      </c>
      <c r="D78" s="28">
        <v>672</v>
      </c>
      <c r="E78" s="30" t="s">
        <v>7055</v>
      </c>
      <c r="G78" s="29"/>
      <c r="H78" s="29"/>
      <c r="I78" s="29"/>
      <c r="J78" s="28"/>
    </row>
    <row r="79" spans="1:10" ht="15" x14ac:dyDescent="0.25">
      <c r="A79" s="31">
        <v>675</v>
      </c>
      <c r="B79" s="31" t="s">
        <v>6176</v>
      </c>
      <c r="C79" s="31" t="s">
        <v>6176</v>
      </c>
      <c r="D79" s="28">
        <v>605</v>
      </c>
      <c r="E79" s="30" t="s">
        <v>7055</v>
      </c>
      <c r="G79" s="29"/>
      <c r="H79" s="29"/>
      <c r="I79" s="29"/>
      <c r="J79" s="28"/>
    </row>
    <row r="80" spans="1:10" ht="15" x14ac:dyDescent="0.25">
      <c r="A80" s="31">
        <v>676</v>
      </c>
      <c r="B80" s="31" t="s">
        <v>6677</v>
      </c>
      <c r="C80" s="31" t="s">
        <v>6677</v>
      </c>
      <c r="D80" s="28">
        <v>743</v>
      </c>
      <c r="E80" s="30" t="s">
        <v>7055</v>
      </c>
      <c r="G80" s="29"/>
      <c r="H80" s="29"/>
      <c r="I80" s="29"/>
      <c r="J80" s="28"/>
    </row>
    <row r="81" spans="1:10" ht="15" x14ac:dyDescent="0.25">
      <c r="A81" s="31">
        <v>677</v>
      </c>
      <c r="B81" s="31" t="s">
        <v>7067</v>
      </c>
      <c r="C81" s="31" t="s">
        <v>7067</v>
      </c>
      <c r="D81" s="28">
        <v>760</v>
      </c>
      <c r="E81" s="30" t="s">
        <v>7055</v>
      </c>
      <c r="G81" s="29"/>
      <c r="H81" s="29"/>
      <c r="I81" s="29"/>
      <c r="J81" s="28"/>
    </row>
    <row r="82" spans="1:10" ht="15" x14ac:dyDescent="0.25">
      <c r="A82" s="31">
        <v>678</v>
      </c>
      <c r="B82" s="31" t="s">
        <v>6382</v>
      </c>
      <c r="C82" s="31" t="s">
        <v>6382</v>
      </c>
      <c r="D82" s="28">
        <v>632</v>
      </c>
      <c r="E82" s="30" t="s">
        <v>7055</v>
      </c>
      <c r="G82" s="29"/>
      <c r="H82" s="29"/>
      <c r="I82" s="29"/>
      <c r="J82" s="28"/>
    </row>
    <row r="83" spans="1:10" ht="15" x14ac:dyDescent="0.25">
      <c r="A83" s="31">
        <v>679</v>
      </c>
      <c r="B83" s="31" t="s">
        <v>7066</v>
      </c>
      <c r="C83" s="31" t="s">
        <v>6522</v>
      </c>
      <c r="D83" s="28">
        <v>629</v>
      </c>
      <c r="E83" s="30" t="s">
        <v>7055</v>
      </c>
      <c r="G83" s="29"/>
      <c r="H83" s="29"/>
      <c r="I83" s="29"/>
      <c r="J83" s="28"/>
    </row>
    <row r="84" spans="1:10" ht="15" x14ac:dyDescent="0.25">
      <c r="A84" s="31">
        <v>761</v>
      </c>
      <c r="B84" s="31" t="s">
        <v>1818</v>
      </c>
      <c r="C84" s="31" t="s">
        <v>1818</v>
      </c>
      <c r="D84" s="28">
        <v>814</v>
      </c>
      <c r="E84" s="30" t="s">
        <v>7055</v>
      </c>
      <c r="G84" s="29"/>
      <c r="H84" s="29"/>
      <c r="I84" s="29"/>
      <c r="J84" s="28"/>
    </row>
    <row r="85" spans="1:10" ht="15" x14ac:dyDescent="0.25">
      <c r="A85" s="31">
        <v>762</v>
      </c>
      <c r="B85" s="31" t="s">
        <v>1377</v>
      </c>
      <c r="C85" s="31" t="s">
        <v>1377</v>
      </c>
      <c r="D85" s="28">
        <v>1102</v>
      </c>
      <c r="E85" s="30" t="s">
        <v>7055</v>
      </c>
      <c r="G85" s="29"/>
      <c r="H85" s="29"/>
      <c r="I85" s="29"/>
      <c r="J85" s="28"/>
    </row>
    <row r="86" spans="1:10" ht="15" x14ac:dyDescent="0.25">
      <c r="A86" s="31">
        <v>763</v>
      </c>
      <c r="B86" s="31" t="s">
        <v>7065</v>
      </c>
      <c r="C86" s="31" t="s">
        <v>1546</v>
      </c>
      <c r="D86" s="28">
        <v>1331</v>
      </c>
      <c r="E86" s="30" t="s">
        <v>7055</v>
      </c>
      <c r="G86" s="29"/>
      <c r="H86" s="29"/>
      <c r="I86" s="29"/>
      <c r="J86" s="28"/>
    </row>
    <row r="87" spans="1:10" ht="15" x14ac:dyDescent="0.25">
      <c r="A87" s="31">
        <v>764</v>
      </c>
      <c r="B87" s="31" t="s">
        <v>1604</v>
      </c>
      <c r="C87" s="31" t="s">
        <v>1604</v>
      </c>
      <c r="D87" s="28">
        <v>1031</v>
      </c>
      <c r="E87" s="30" t="s">
        <v>7055</v>
      </c>
      <c r="G87" s="29"/>
      <c r="H87" s="29"/>
      <c r="I87" s="29"/>
      <c r="J87" s="28"/>
    </row>
    <row r="88" spans="1:10" ht="15" x14ac:dyDescent="0.25">
      <c r="A88" s="31">
        <v>771</v>
      </c>
      <c r="B88" s="31" t="s">
        <v>7064</v>
      </c>
      <c r="C88" s="31" t="s">
        <v>7064</v>
      </c>
      <c r="D88" s="28">
        <v>811</v>
      </c>
      <c r="E88" s="30" t="s">
        <v>7055</v>
      </c>
      <c r="G88" s="29"/>
      <c r="H88" s="29"/>
      <c r="I88" s="29"/>
      <c r="J88" s="28"/>
    </row>
    <row r="89" spans="1:10" ht="15" x14ac:dyDescent="0.25">
      <c r="A89" s="31">
        <v>772</v>
      </c>
      <c r="B89" s="31" t="s">
        <v>1818</v>
      </c>
      <c r="C89" s="31" t="s">
        <v>1818</v>
      </c>
      <c r="D89" s="28">
        <v>845</v>
      </c>
      <c r="E89" s="30" t="s">
        <v>7055</v>
      </c>
      <c r="G89" s="29"/>
      <c r="H89" s="29"/>
      <c r="I89" s="29"/>
      <c r="J89" s="28"/>
    </row>
    <row r="90" spans="1:10" ht="15" x14ac:dyDescent="0.25">
      <c r="A90" s="31">
        <v>773</v>
      </c>
      <c r="B90" s="31" t="s">
        <v>2155</v>
      </c>
      <c r="C90" s="31" t="s">
        <v>2155</v>
      </c>
      <c r="D90" s="28">
        <v>717</v>
      </c>
      <c r="E90" s="30" t="s">
        <v>7055</v>
      </c>
      <c r="G90" s="29"/>
      <c r="H90" s="29"/>
      <c r="I90" s="29"/>
      <c r="J90" s="28"/>
    </row>
    <row r="91" spans="1:10" ht="15" x14ac:dyDescent="0.25">
      <c r="A91" s="31">
        <v>774</v>
      </c>
      <c r="B91" s="31" t="s">
        <v>7063</v>
      </c>
      <c r="C91" s="31" t="s">
        <v>1955</v>
      </c>
      <c r="D91" s="28">
        <v>824</v>
      </c>
      <c r="E91" s="30" t="s">
        <v>7055</v>
      </c>
      <c r="G91" s="29"/>
      <c r="H91" s="29"/>
      <c r="I91" s="29"/>
      <c r="J91" s="28"/>
    </row>
    <row r="92" spans="1:10" ht="15" x14ac:dyDescent="0.25">
      <c r="A92" s="31">
        <v>775</v>
      </c>
      <c r="B92" s="31" t="s">
        <v>2003</v>
      </c>
      <c r="C92" s="31" t="s">
        <v>2003</v>
      </c>
      <c r="D92" s="28">
        <v>841</v>
      </c>
      <c r="E92" s="30" t="s">
        <v>7055</v>
      </c>
      <c r="G92" s="29"/>
      <c r="H92" s="29"/>
      <c r="I92" s="29"/>
      <c r="J92" s="28"/>
    </row>
    <row r="93" spans="1:10" ht="15" x14ac:dyDescent="0.25">
      <c r="A93" s="31">
        <v>776</v>
      </c>
      <c r="B93" s="31" t="s">
        <v>1315</v>
      </c>
      <c r="C93" s="31" t="s">
        <v>1315</v>
      </c>
      <c r="D93" s="28">
        <v>1609</v>
      </c>
      <c r="E93" s="30" t="s">
        <v>7055</v>
      </c>
      <c r="G93" s="29"/>
      <c r="H93" s="29"/>
      <c r="I93" s="29"/>
      <c r="J93" s="28"/>
    </row>
    <row r="94" spans="1:10" ht="15" x14ac:dyDescent="0.25">
      <c r="A94" s="31">
        <v>777</v>
      </c>
      <c r="B94" s="31" t="s">
        <v>7062</v>
      </c>
      <c r="C94" s="31" t="s">
        <v>7061</v>
      </c>
      <c r="D94" s="28">
        <v>1276</v>
      </c>
      <c r="E94" s="30" t="s">
        <v>7055</v>
      </c>
      <c r="G94" s="29"/>
      <c r="H94" s="29"/>
      <c r="I94" s="29"/>
      <c r="J94" s="28"/>
    </row>
    <row r="95" spans="1:10" ht="15" x14ac:dyDescent="0.25">
      <c r="A95" s="31">
        <v>778</v>
      </c>
      <c r="B95" s="31" t="s">
        <v>7060</v>
      </c>
      <c r="C95" s="31" t="s">
        <v>7059</v>
      </c>
      <c r="D95" s="28">
        <v>1011</v>
      </c>
      <c r="E95" s="30" t="s">
        <v>7055</v>
      </c>
      <c r="G95" s="29"/>
      <c r="H95" s="29"/>
      <c r="I95" s="29"/>
      <c r="J95" s="28"/>
    </row>
    <row r="96" spans="1:10" ht="15" x14ac:dyDescent="0.25">
      <c r="A96" s="31">
        <v>779</v>
      </c>
      <c r="B96" s="31" t="s">
        <v>7058</v>
      </c>
      <c r="C96" s="31" t="s">
        <v>7058</v>
      </c>
      <c r="D96" s="28">
        <v>724</v>
      </c>
      <c r="E96" s="30" t="s">
        <v>7055</v>
      </c>
      <c r="G96" s="29"/>
      <c r="H96" s="29"/>
      <c r="I96" s="29"/>
      <c r="J96" s="28"/>
    </row>
    <row r="97" spans="1:10" ht="15" x14ac:dyDescent="0.25">
      <c r="A97" s="31">
        <v>780</v>
      </c>
      <c r="B97" s="31" t="s">
        <v>7057</v>
      </c>
      <c r="C97" s="31" t="s">
        <v>7056</v>
      </c>
      <c r="D97" s="28">
        <v>1836</v>
      </c>
      <c r="E97" s="30" t="s">
        <v>7055</v>
      </c>
      <c r="G97" s="29"/>
      <c r="H97" s="29"/>
      <c r="I97" s="29"/>
      <c r="J97" s="28"/>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1</vt:i4>
      </vt:variant>
    </vt:vector>
  </HeadingPairs>
  <TitlesOfParts>
    <vt:vector size="5" baseType="lpstr">
      <vt:lpstr>Gemeinschaftsgruben</vt:lpstr>
      <vt:lpstr>Diagramm</vt:lpstr>
      <vt:lpstr>Gemarkungsniederschläge</vt:lpstr>
      <vt:lpstr>Niederschläge</vt:lpstr>
      <vt:lpstr>Gemeinschaftsgruben!Druckbereich</vt:lpstr>
    </vt:vector>
  </TitlesOfParts>
  <Company>StMELF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LfL-Gemeinschaftsgruben 2026</dc:title>
  <dc:creator>Bayerische Landesanstalt für Landwirtschaft - IAB2b</dc:creator>
  <cp:lastModifiedBy>Deimel, Rebekka (LfL)</cp:lastModifiedBy>
  <cp:lastPrinted>2026-01-27T10:55:53Z</cp:lastPrinted>
  <dcterms:created xsi:type="dcterms:W3CDTF">2019-12-02T13:55:43Z</dcterms:created>
  <dcterms:modified xsi:type="dcterms:W3CDTF">2026-01-27T10:57:48Z</dcterms:modified>
</cp:coreProperties>
</file>